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3e607a4524d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年間栽培スケジュール" sheetId="1" r:id="Red74e1da41354b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/m"/>
  </x:numFmts>
  <x:fonts count="4">
    <x:font>
      <x:sz val="11"/>
      <x:name val="Carlito"/>
    </x:font>
    <x:font>
      <x:sz val="11"/>
      <x:color rgb="FF243024"/>
      <x:name val="Meiryo"/>
    </x:font>
    <x:font>
      <x:b/>
      <x:sz val="17"/>
      <x:color rgb="FF315334"/>
      <x:name val="Meiryo"/>
    </x:font>
    <x:font>
      <x:b/>
      <x:sz val="11"/>
      <x:color rgb="FFFFFFFF"/>
      <x:name val="Meiryo"/>
    </x:font>
  </x:fonts>
  <x:fills count="4">
    <x:fill>
      <x:patternFill patternType="none"/>
    </x:fill>
    <x:fill>
      <x:patternFill patternType="gray125"/>
    </x:fill>
    <x:fill>
      <x:patternFill patternType="solid">
        <x:fgColor rgb="FFFFF0CC"/>
      </x:patternFill>
    </x:fill>
    <x:fill>
      <x:patternFill patternType="solid">
        <x:fgColor rgb="FF31533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200" fontId="3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6">
    <x:dxf>
      <x:font>
        <x:b/>
        <x:color rgb="FF243024"/>
      </x:font>
      <x:fill>
        <x:patternFill patternType="solid">
          <x:bgColor rgb="FFDBE8C9"/>
        </x:patternFill>
      </x:fill>
    </x:dxf>
    <x:dxf>
      <x:font>
        <x:b/>
        <x:color rgb="FF243024"/>
      </x:font>
      <x:fill>
        <x:patternFill patternType="solid">
          <x:bgColor rgb="FFBED1B2"/>
        </x:patternFill>
      </x:fill>
    </x:dxf>
    <x:dxf>
      <x:font>
        <x:b/>
        <x:color rgb="FF243024"/>
      </x:font>
      <x:fill>
        <x:patternFill patternType="solid">
          <x:bgColor rgb="FFF3D4A2"/>
        </x:patternFill>
      </x:fill>
    </x:dxf>
    <x:dxf>
      <x:font>
        <x:b/>
        <x:color rgb="FF243024"/>
      </x:font>
      <x:fill>
        <x:patternFill patternType="solid">
          <x:bgColor rgb="FFD4D1E7"/>
        </x:patternFill>
      </x:fill>
    </x:dxf>
    <x:dxf>
      <x:font>
        <x:b/>
        <x:color rgb="FF243024"/>
      </x:font>
      <x:fill>
        <x:patternFill patternType="solid">
          <x:bgColor rgb="FFE8C4A8"/>
        </x:patternFill>
      </x:fill>
    </x:dxf>
    <x:dxf>
      <x:font>
        <x:b/>
        <x:color rgb="FF243024"/>
      </x:font>
      <x:fill>
        <x:patternFill patternType="solid">
          <x:bgColor rgb="FFCEE0DF"/>
        </x:patternFill>
      </x:fill>
    </x:dxf>
    <x:dxf>
      <x:font>
        <x:b/>
        <x:color rgb="FF243024"/>
      </x:font>
      <x:fill>
        <x:patternFill patternType="solid">
          <x:bgColor rgb="FFDBE8C9"/>
        </x:patternFill>
      </x:fill>
    </x:dxf>
    <x:dxf>
      <x:font>
        <x:b/>
        <x:color rgb="FF243024"/>
      </x:font>
      <x:fill>
        <x:patternFill patternType="solid">
          <x:bgColor rgb="FFBED1B2"/>
        </x:patternFill>
      </x:fill>
    </x:dxf>
    <x:dxf>
      <x:font>
        <x:b/>
        <x:color rgb="FF243024"/>
      </x:font>
      <x:fill>
        <x:patternFill patternType="solid">
          <x:bgColor rgb="FFF3D4A2"/>
        </x:patternFill>
      </x:fill>
    </x:dxf>
    <x:dxf>
      <x:font>
        <x:b/>
        <x:color rgb="FF243024"/>
      </x:font>
      <x:fill>
        <x:patternFill patternType="solid">
          <x:bgColor rgb="FFD4D1E7"/>
        </x:patternFill>
      </x:fill>
    </x:dxf>
    <x:dxf>
      <x:font>
        <x:b/>
        <x:color rgb="FF243024"/>
      </x:font>
      <x:fill>
        <x:patternFill patternType="solid">
          <x:bgColor rgb="FFE8C4A8"/>
        </x:patternFill>
      </x:fill>
    </x:dxf>
    <x:dxf>
      <x:font>
        <x:b/>
        <x:color rgb="FF243024"/>
      </x:font>
      <x:fill>
        <x:patternFill patternType="solid">
          <x:bgColor rgb="FFCEE0DF"/>
        </x:patternFill>
      </x:fill>
    </x:dxf>
    <x:dxf>
      <x:font>
        <x:b/>
        <x:color rgb="FF243024"/>
      </x:font>
      <x:fill>
        <x:patternFill patternType="solid">
          <x:bgColor rgb="FFDBE8C9"/>
        </x:patternFill>
      </x:fill>
    </x:dxf>
    <x:dxf>
      <x:font>
        <x:b/>
        <x:color rgb="FF243024"/>
      </x:font>
      <x:fill>
        <x:patternFill patternType="solid">
          <x:bgColor rgb="FFBED1B2"/>
        </x:patternFill>
      </x:fill>
    </x:dxf>
    <x:dxf>
      <x:font>
        <x:b/>
        <x:color rgb="FF243024"/>
      </x:font>
      <x:fill>
        <x:patternFill patternType="solid">
          <x:bgColor rgb="FFF3D4A2"/>
        </x:patternFill>
      </x:fill>
    </x:dxf>
    <x:dxf>
      <x:font>
        <x:b/>
        <x:color rgb="FF243024"/>
      </x:font>
      <x:fill>
        <x:patternFill patternType="solid">
          <x:bgColor rgb="FFD4D1E7"/>
        </x:patternFill>
      </x:fill>
    </x:dxf>
    <x:dxf>
      <x:font>
        <x:b/>
        <x:color rgb="FF243024"/>
      </x:font>
      <x:fill>
        <x:patternFill patternType="solid">
          <x:bgColor rgb="FFE8C4A8"/>
        </x:patternFill>
      </x:fill>
    </x:dxf>
    <x:dxf>
      <x:font>
        <x:b/>
        <x:color rgb="FF243024"/>
      </x:font>
      <x:fill>
        <x:patternFill patternType="solid">
          <x:bgColor rgb="FFCEE0DF"/>
        </x:patternFill>
      </x:fill>
    </x:dxf>
    <x:dxf>
      <x:font>
        <x:b/>
        <x:color rgb="FF243024"/>
      </x:font>
      <x:fill>
        <x:patternFill patternType="solid">
          <x:bgColor rgb="FFDBE8C9"/>
        </x:patternFill>
      </x:fill>
    </x:dxf>
    <x:dxf>
      <x:font>
        <x:b/>
        <x:color rgb="FF243024"/>
      </x:font>
      <x:fill>
        <x:patternFill patternType="solid">
          <x:bgColor rgb="FFBED1B2"/>
        </x:patternFill>
      </x:fill>
    </x:dxf>
    <x:dxf>
      <x:font>
        <x:b/>
        <x:color rgb="FF243024"/>
      </x:font>
      <x:fill>
        <x:patternFill patternType="solid">
          <x:bgColor rgb="FFF3D4A2"/>
        </x:patternFill>
      </x:fill>
    </x:dxf>
    <x:dxf>
      <x:font>
        <x:b/>
        <x:color rgb="FF243024"/>
      </x:font>
      <x:fill>
        <x:patternFill patternType="solid">
          <x:bgColor rgb="FFD4D1E7"/>
        </x:patternFill>
      </x:fill>
    </x:dxf>
    <x:dxf>
      <x:font>
        <x:b/>
        <x:color rgb="FF243024"/>
      </x:font>
      <x:fill>
        <x:patternFill patternType="solid">
          <x:bgColor rgb="FFE8C4A8"/>
        </x:patternFill>
      </x:fill>
    </x:dxf>
    <x:dxf>
      <x:font>
        <x:b/>
        <x:color rgb="FF243024"/>
      </x:font>
      <x:fill>
        <x:patternFill patternType="solid">
          <x:bgColor rgb="FFCEE0DF"/>
        </x:patternFill>
      </x:fill>
    </x:dxf>
    <x:dxf>
      <x:font>
        <x:b/>
        <x:color rgb="FF243024"/>
      </x:font>
      <x:fill>
        <x:patternFill patternType="solid">
          <x:bgColor rgb="FFDBE8C9"/>
        </x:patternFill>
      </x:fill>
    </x:dxf>
    <x:dxf>
      <x:font>
        <x:b/>
        <x:color rgb="FF243024"/>
      </x:font>
      <x:fill>
        <x:patternFill patternType="solid">
          <x:bgColor rgb="FFBED1B2"/>
        </x:patternFill>
      </x:fill>
    </x:dxf>
    <x:dxf>
      <x:font>
        <x:b/>
        <x:color rgb="FF243024"/>
      </x:font>
      <x:fill>
        <x:patternFill patternType="solid">
          <x:bgColor rgb="FFF3D4A2"/>
        </x:patternFill>
      </x:fill>
    </x:dxf>
    <x:dxf>
      <x:font>
        <x:b/>
        <x:color rgb="FF243024"/>
      </x:font>
      <x:fill>
        <x:patternFill patternType="solid">
          <x:bgColor rgb="FFD4D1E7"/>
        </x:patternFill>
      </x:fill>
    </x:dxf>
    <x:dxf>
      <x:font>
        <x:b/>
        <x:color rgb="FF243024"/>
      </x:font>
      <x:fill>
        <x:patternFill patternType="solid">
          <x:bgColor rgb="FFE8C4A8"/>
        </x:patternFill>
      </x:fill>
    </x:dxf>
    <x:dxf>
      <x:font>
        <x:b/>
        <x:color rgb="FF243024"/>
      </x:font>
      <x:fill>
        <x:patternFill patternType="solid">
          <x:bgColor rgb="FFCEE0DF"/>
        </x:patternFill>
      </x:fill>
    </x:dxf>
    <x:dxf>
      <x:font>
        <x:b/>
        <x:color rgb="FF243024"/>
      </x:font>
      <x:fill>
        <x:patternFill patternType="solid">
          <x:bgColor rgb="FFDBE8C9"/>
        </x:patternFill>
      </x:fill>
    </x:dxf>
    <x:dxf>
      <x:font>
        <x:b/>
        <x:color rgb="FF243024"/>
      </x:font>
      <x:fill>
        <x:patternFill patternType="solid">
          <x:bgColor rgb="FFBED1B2"/>
        </x:patternFill>
      </x:fill>
    </x:dxf>
    <x:dxf>
      <x:font>
        <x:b/>
        <x:color rgb="FF243024"/>
      </x:font>
      <x:fill>
        <x:patternFill patternType="solid">
          <x:bgColor rgb="FFF3D4A2"/>
        </x:patternFill>
      </x:fill>
    </x:dxf>
    <x:dxf>
      <x:font>
        <x:b/>
        <x:color rgb="FF243024"/>
      </x:font>
      <x:fill>
        <x:patternFill patternType="solid">
          <x:bgColor rgb="FFD4D1E7"/>
        </x:patternFill>
      </x:fill>
    </x:dxf>
    <x:dxf>
      <x:font>
        <x:b/>
        <x:color rgb="FF243024"/>
      </x:font>
      <x:fill>
        <x:patternFill patternType="solid">
          <x:bgColor rgb="FFE8C4A8"/>
        </x:patternFill>
      </x:fill>
    </x:dxf>
    <x:dxf>
      <x:font>
        <x:b/>
        <x:color rgb="FF243024"/>
      </x:font>
      <x:fill>
        <x:patternFill patternType="solid">
          <x:bgColor rgb="FFCEE0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1c86bc84be48dc" /><Relationship Type="http://schemas.openxmlformats.org/officeDocument/2006/relationships/theme" Target="/xl/theme/theme1.xml" Id="Rbd8aa3f446e54229" /><Relationship Type="http://schemas.openxmlformats.org/officeDocument/2006/relationships/sharedStrings" Target="/xl/sharedStrings.xml" Id="Reabd3c56e8d1450b" /><Relationship Type="http://schemas.openxmlformats.org/officeDocument/2006/relationships/worksheet" Target="/xl/worksheets/sheet1.xml" Id="Red74e1da41354b9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9" hidden="0" customWidth="1"/>
    <x:col min="2" max="2" width="23" hidden="0" customWidth="1"/>
    <x:col min="3" max="3" width="12" hidden="0" customWidth="1"/>
    <x:col min="4" max="4" width="12" hidden="0" customWidth="1"/>
    <x:col min="5" max="5" width="22" hidden="0" customWidth="1"/>
    <x:col min="6" max="6" width="7" hidden="0" customWidth="1"/>
    <x:col min="7" max="7" width="7" hidden="0" customWidth="1"/>
    <x:col min="8" max="8" width="7" hidden="0" customWidth="1"/>
    <x:col min="9" max="9" width="7" hidden="0" customWidth="1"/>
    <x:col min="10" max="10" width="7" hidden="0" customWidth="1"/>
    <x:col min="11" max="11" width="7" hidden="0" customWidth="1"/>
    <x:col min="12" max="12" width="7" hidden="0" customWidth="1"/>
    <x:col min="13" max="13" width="7" hidden="0" customWidth="1"/>
    <x:col min="14" max="14" width="7" hidden="0" customWidth="1"/>
    <x:col min="15" max="15" width="7" hidden="0" customWidth="1"/>
    <x:col min="16" max="16" width="7" hidden="0" customWidth="1"/>
    <x:col min="17" max="17" width="7" hidden="0" customWidth="1"/>
    <x:col min="18" max="18" width="7" hidden="0" customWidth="1"/>
    <x:col min="19" max="19" width="7" hidden="0" customWidth="1"/>
    <x:col min="20" max="20" width="7" hidden="0" customWidth="1"/>
    <x:col min="21" max="21" width="7" hidden="0" customWidth="1"/>
    <x:col min="22" max="22" width="7" hidden="0" customWidth="1"/>
    <x:col min="23" max="23" width="7" hidden="0" customWidth="1"/>
    <x:col min="24" max="24" width="7" hidden="0" customWidth="1"/>
    <x:col min="25" max="25" width="7" hidden="0" customWidth="1"/>
    <x:col min="26" max="26" width="7" hidden="0" customWidth="1"/>
    <x:col min="27" max="27" width="7" hidden="0" customWidth="1"/>
    <x:col min="28" max="28" width="7" hidden="0" customWidth="1"/>
    <x:col min="29" max="29" width="7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</x:row>
    <x:row r="2" ht="26" customHeight="1">
      <x:c r="A2" s="3" t="str">
        <x:v>年間栽培スケジュール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</x:row>
    <x:row r="4" ht="26" customHeight="1">
      <x:c r="A4" s="2" t="str">
        <x:v>開始年（変更可）</x:v>
      </x:c>
      <x:c r="B4" s="4" t="n">
        <x:v>2027</x:v>
      </x:c>
      <x:c r="C4" s="2"/>
      <x:c r="D4" s="2" t="str">
        <x:v>地域・標高：</x:v>
      </x:c>
      <x:c r="E4" s="2"/>
      <x:c r="F4" s="2"/>
      <x:c r="G4" s="2"/>
      <x:c r="H4" s="2" t="str">
        <x:v>露地／施設：</x:v>
      </x:c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</x:row>
    <x:row r="5" ht="26" customHeight="1">
      <x:c r="A5" s="2" t="str">
        <x:v>開始・終了は1〜24。13は翌年1月。空欄は未計画。採種まで見渡す2年表です。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</x:row>
    <x:row r="6" ht="26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</x:row>
    <x:row r="7" ht="38" customHeight="1">
      <x:c r="A7" s="10" t="str">
        <x:v>野菜・品種／畝</x:v>
      </x:c>
      <x:c r="B7" s="10" t="str">
        <x:v>工程</x:v>
      </x:c>
      <x:c r="C7" s="10" t="str">
        <x:v>開始月番号</x:v>
      </x:c>
      <x:c r="D7" s="10" t="str">
        <x:v>終了月番号</x:v>
      </x:c>
      <x:c r="E7" s="10" t="str">
        <x:v>予定メモ</x:v>
      </x:c>
      <x:c r="F7" s="11" t="n">
        <x:f>DATE($B$4,1,1)</x:f>
        <x:v>46388</x:v>
      </x:c>
      <x:c r="G7" s="11" t="n">
        <x:f>DATE($B$4,2,1)</x:f>
        <x:v>46419</x:v>
      </x:c>
      <x:c r="H7" s="11" t="n">
        <x:f>DATE($B$4,3,1)</x:f>
        <x:v>46447</x:v>
      </x:c>
      <x:c r="I7" s="11" t="n">
        <x:f>DATE($B$4,4,1)</x:f>
        <x:v>46478</x:v>
      </x:c>
      <x:c r="J7" s="11" t="n">
        <x:f>DATE($B$4,5,1)</x:f>
        <x:v>46508</x:v>
      </x:c>
      <x:c r="K7" s="11" t="n">
        <x:f>DATE($B$4,6,1)</x:f>
        <x:v>46539</x:v>
      </x:c>
      <x:c r="L7" s="11" t="n">
        <x:f>DATE($B$4,7,1)</x:f>
        <x:v>46569</x:v>
      </x:c>
      <x:c r="M7" s="11" t="n">
        <x:f>DATE($B$4,8,1)</x:f>
        <x:v>46600</x:v>
      </x:c>
      <x:c r="N7" s="11" t="n">
        <x:f>DATE($B$4,9,1)</x:f>
        <x:v>46631</x:v>
      </x:c>
      <x:c r="O7" s="11" t="n">
        <x:f>DATE($B$4,10,1)</x:f>
        <x:v>46661</x:v>
      </x:c>
      <x:c r="P7" s="11" t="n">
        <x:f>DATE($B$4,11,1)</x:f>
        <x:v>46692</x:v>
      </x:c>
      <x:c r="Q7" s="11" t="n">
        <x:f>DATE($B$4,12,1)</x:f>
        <x:v>46722</x:v>
      </x:c>
      <x:c r="R7" s="11" t="n">
        <x:f>DATE($B$4,13,1)</x:f>
        <x:v>46753</x:v>
      </x:c>
      <x:c r="S7" s="11" t="n">
        <x:f>DATE($B$4,14,1)</x:f>
        <x:v>46784</x:v>
      </x:c>
      <x:c r="T7" s="11" t="n">
        <x:f>DATE($B$4,15,1)</x:f>
        <x:v>46813</x:v>
      </x:c>
      <x:c r="U7" s="11" t="n">
        <x:f>DATE($B$4,16,1)</x:f>
        <x:v>46844</x:v>
      </x:c>
      <x:c r="V7" s="11" t="n">
        <x:f>DATE($B$4,17,1)</x:f>
        <x:v>46874</x:v>
      </x:c>
      <x:c r="W7" s="11" t="n">
        <x:f>DATE($B$4,18,1)</x:f>
        <x:v>46905</x:v>
      </x:c>
      <x:c r="X7" s="11" t="n">
        <x:f>DATE($B$4,19,1)</x:f>
        <x:v>46935</x:v>
      </x:c>
      <x:c r="Y7" s="11" t="n">
        <x:f>DATE($B$4,20,1)</x:f>
        <x:v>46966</x:v>
      </x:c>
      <x:c r="Z7" s="11" t="n">
        <x:f>DATE($B$4,21,1)</x:f>
        <x:v>46997</x:v>
      </x:c>
      <x:c r="AA7" s="11" t="n">
        <x:f>DATE($B$4,22,1)</x:f>
        <x:v>47027</x:v>
      </x:c>
      <x:c r="AB7" s="11" t="n">
        <x:f>DATE($B$4,23,1)</x:f>
        <x:v>47058</x:v>
      </x:c>
      <x:c r="AC7" s="11" t="n">
        <x:f>DATE($B$4,24,1)</x:f>
        <x:v>47088</x:v>
      </x:c>
    </x:row>
    <x:row r="8" ht="26" customHeight="1">
      <x:c r="A8" s="2"/>
      <x:c r="B8" s="2" t="str">
        <x:v>播種</x:v>
      </x:c>
      <x:c r="C8" s="4"/>
      <x:c r="D8" s="4"/>
      <x:c r="E8" s="2"/>
      <x:c r="F8" s="2" t="str">
        <x:f>IF(AND(ISNUMBER($C8),ISNUMBER($D8),$C8&lt;=1,$D8&gt;=1),"●","")</x:f>
      </x:c>
      <x:c r="G8" s="2" t="str">
        <x:f>IF(AND(ISNUMBER($C8),ISNUMBER($D8),$C8&lt;=2,$D8&gt;=2),"●","")</x:f>
      </x:c>
      <x:c r="H8" s="2" t="str">
        <x:f>IF(AND(ISNUMBER($C8),ISNUMBER($D8),$C8&lt;=3,$D8&gt;=3),"●","")</x:f>
      </x:c>
      <x:c r="I8" s="2" t="str">
        <x:f>IF(AND(ISNUMBER($C8),ISNUMBER($D8),$C8&lt;=4,$D8&gt;=4),"●","")</x:f>
      </x:c>
      <x:c r="J8" s="2" t="str">
        <x:f>IF(AND(ISNUMBER($C8),ISNUMBER($D8),$C8&lt;=5,$D8&gt;=5),"●","")</x:f>
      </x:c>
      <x:c r="K8" s="2" t="str">
        <x:f>IF(AND(ISNUMBER($C8),ISNUMBER($D8),$C8&lt;=6,$D8&gt;=6),"●","")</x:f>
      </x:c>
      <x:c r="L8" s="2" t="str">
        <x:f>IF(AND(ISNUMBER($C8),ISNUMBER($D8),$C8&lt;=7,$D8&gt;=7),"●","")</x:f>
      </x:c>
      <x:c r="M8" s="2" t="str">
        <x:f>IF(AND(ISNUMBER($C8),ISNUMBER($D8),$C8&lt;=8,$D8&gt;=8),"●","")</x:f>
      </x:c>
      <x:c r="N8" s="2" t="str">
        <x:f>IF(AND(ISNUMBER($C8),ISNUMBER($D8),$C8&lt;=9,$D8&gt;=9),"●","")</x:f>
      </x:c>
      <x:c r="O8" s="2" t="str">
        <x:f>IF(AND(ISNUMBER($C8),ISNUMBER($D8),$C8&lt;=10,$D8&gt;=10),"●","")</x:f>
      </x:c>
      <x:c r="P8" s="2" t="str">
        <x:f>IF(AND(ISNUMBER($C8),ISNUMBER($D8),$C8&lt;=11,$D8&gt;=11),"●","")</x:f>
      </x:c>
      <x:c r="Q8" s="2" t="str">
        <x:f>IF(AND(ISNUMBER($C8),ISNUMBER($D8),$C8&lt;=12,$D8&gt;=12),"●","")</x:f>
      </x:c>
      <x:c r="R8" s="2" t="str">
        <x:f>IF(AND(ISNUMBER($C8),ISNUMBER($D8),$C8&lt;=13,$D8&gt;=13),"●","")</x:f>
      </x:c>
      <x:c r="S8" s="2" t="str">
        <x:f>IF(AND(ISNUMBER($C8),ISNUMBER($D8),$C8&lt;=14,$D8&gt;=14),"●","")</x:f>
      </x:c>
      <x:c r="T8" s="2" t="str">
        <x:f>IF(AND(ISNUMBER($C8),ISNUMBER($D8),$C8&lt;=15,$D8&gt;=15),"●","")</x:f>
      </x:c>
      <x:c r="U8" s="2" t="str">
        <x:f>IF(AND(ISNUMBER($C8),ISNUMBER($D8),$C8&lt;=16,$D8&gt;=16),"●","")</x:f>
      </x:c>
      <x:c r="V8" s="2" t="str">
        <x:f>IF(AND(ISNUMBER($C8),ISNUMBER($D8),$C8&lt;=17,$D8&gt;=17),"●","")</x:f>
      </x:c>
      <x:c r="W8" s="2" t="str">
        <x:f>IF(AND(ISNUMBER($C8),ISNUMBER($D8),$C8&lt;=18,$D8&gt;=18),"●","")</x:f>
      </x:c>
      <x:c r="X8" s="2" t="str">
        <x:f>IF(AND(ISNUMBER($C8),ISNUMBER($D8),$C8&lt;=19,$D8&gt;=19),"●","")</x:f>
      </x:c>
      <x:c r="Y8" s="2" t="str">
        <x:f>IF(AND(ISNUMBER($C8),ISNUMBER($D8),$C8&lt;=20,$D8&gt;=20),"●","")</x:f>
      </x:c>
      <x:c r="Z8" s="2" t="str">
        <x:f>IF(AND(ISNUMBER($C8),ISNUMBER($D8),$C8&lt;=21,$D8&gt;=21),"●","")</x:f>
      </x:c>
      <x:c r="AA8" s="2" t="str">
        <x:f>IF(AND(ISNUMBER($C8),ISNUMBER($D8),$C8&lt;=22,$D8&gt;=22),"●","")</x:f>
      </x:c>
      <x:c r="AB8" s="2" t="str">
        <x:f>IF(AND(ISNUMBER($C8),ISNUMBER($D8),$C8&lt;=23,$D8&gt;=23),"●","")</x:f>
      </x:c>
      <x:c r="AC8" s="2" t="str">
        <x:f>IF(AND(ISNUMBER($C8),ISNUMBER($D8),$C8&lt;=24,$D8&gt;=24),"●","")</x:f>
      </x:c>
    </x:row>
    <x:row r="9" ht="26" customHeight="1">
      <x:c r="A9" s="2"/>
      <x:c r="B9" s="2" t="str">
        <x:v>定植</x:v>
      </x:c>
      <x:c r="C9" s="4"/>
      <x:c r="D9" s="4"/>
      <x:c r="E9" s="2"/>
      <x:c r="F9" s="2" t="str">
        <x:f>IF(AND(ISNUMBER($C9),ISNUMBER($D9),$C9&lt;=1,$D9&gt;=1),"●","")</x:f>
      </x:c>
      <x:c r="G9" s="2" t="str">
        <x:f>IF(AND(ISNUMBER($C9),ISNUMBER($D9),$C9&lt;=2,$D9&gt;=2),"●","")</x:f>
      </x:c>
      <x:c r="H9" s="2" t="str">
        <x:f>IF(AND(ISNUMBER($C9),ISNUMBER($D9),$C9&lt;=3,$D9&gt;=3),"●","")</x:f>
      </x:c>
      <x:c r="I9" s="2" t="str">
        <x:f>IF(AND(ISNUMBER($C9),ISNUMBER($D9),$C9&lt;=4,$D9&gt;=4),"●","")</x:f>
      </x:c>
      <x:c r="J9" s="2" t="str">
        <x:f>IF(AND(ISNUMBER($C9),ISNUMBER($D9),$C9&lt;=5,$D9&gt;=5),"●","")</x:f>
      </x:c>
      <x:c r="K9" s="2" t="str">
        <x:f>IF(AND(ISNUMBER($C9),ISNUMBER($D9),$C9&lt;=6,$D9&gt;=6),"●","")</x:f>
      </x:c>
      <x:c r="L9" s="2" t="str">
        <x:f>IF(AND(ISNUMBER($C9),ISNUMBER($D9),$C9&lt;=7,$D9&gt;=7),"●","")</x:f>
      </x:c>
      <x:c r="M9" s="2" t="str">
        <x:f>IF(AND(ISNUMBER($C9),ISNUMBER($D9),$C9&lt;=8,$D9&gt;=8),"●","")</x:f>
      </x:c>
      <x:c r="N9" s="2" t="str">
        <x:f>IF(AND(ISNUMBER($C9),ISNUMBER($D9),$C9&lt;=9,$D9&gt;=9),"●","")</x:f>
      </x:c>
      <x:c r="O9" s="2" t="str">
        <x:f>IF(AND(ISNUMBER($C9),ISNUMBER($D9),$C9&lt;=10,$D9&gt;=10),"●","")</x:f>
      </x:c>
      <x:c r="P9" s="2" t="str">
        <x:f>IF(AND(ISNUMBER($C9),ISNUMBER($D9),$C9&lt;=11,$D9&gt;=11),"●","")</x:f>
      </x:c>
      <x:c r="Q9" s="2" t="str">
        <x:f>IF(AND(ISNUMBER($C9),ISNUMBER($D9),$C9&lt;=12,$D9&gt;=12),"●","")</x:f>
      </x:c>
      <x:c r="R9" s="2" t="str">
        <x:f>IF(AND(ISNUMBER($C9),ISNUMBER($D9),$C9&lt;=13,$D9&gt;=13),"●","")</x:f>
      </x:c>
      <x:c r="S9" s="2" t="str">
        <x:f>IF(AND(ISNUMBER($C9),ISNUMBER($D9),$C9&lt;=14,$D9&gt;=14),"●","")</x:f>
      </x:c>
      <x:c r="T9" s="2" t="str">
        <x:f>IF(AND(ISNUMBER($C9),ISNUMBER($D9),$C9&lt;=15,$D9&gt;=15),"●","")</x:f>
      </x:c>
      <x:c r="U9" s="2" t="str">
        <x:f>IF(AND(ISNUMBER($C9),ISNUMBER($D9),$C9&lt;=16,$D9&gt;=16),"●","")</x:f>
      </x:c>
      <x:c r="V9" s="2" t="str">
        <x:f>IF(AND(ISNUMBER($C9),ISNUMBER($D9),$C9&lt;=17,$D9&gt;=17),"●","")</x:f>
      </x:c>
      <x:c r="W9" s="2" t="str">
        <x:f>IF(AND(ISNUMBER($C9),ISNUMBER($D9),$C9&lt;=18,$D9&gt;=18),"●","")</x:f>
      </x:c>
      <x:c r="X9" s="2" t="str">
        <x:f>IF(AND(ISNUMBER($C9),ISNUMBER($D9),$C9&lt;=19,$D9&gt;=19),"●","")</x:f>
      </x:c>
      <x:c r="Y9" s="2" t="str">
        <x:f>IF(AND(ISNUMBER($C9),ISNUMBER($D9),$C9&lt;=20,$D9&gt;=20),"●","")</x:f>
      </x:c>
      <x:c r="Z9" s="2" t="str">
        <x:f>IF(AND(ISNUMBER($C9),ISNUMBER($D9),$C9&lt;=21,$D9&gt;=21),"●","")</x:f>
      </x:c>
      <x:c r="AA9" s="2" t="str">
        <x:f>IF(AND(ISNUMBER($C9),ISNUMBER($D9),$C9&lt;=22,$D9&gt;=22),"●","")</x:f>
      </x:c>
      <x:c r="AB9" s="2" t="str">
        <x:f>IF(AND(ISNUMBER($C9),ISNUMBER($D9),$C9&lt;=23,$D9&gt;=23),"●","")</x:f>
      </x:c>
      <x:c r="AC9" s="2" t="str">
        <x:f>IF(AND(ISNUMBER($C9),ISNUMBER($D9),$C9&lt;=24,$D9&gt;=24),"●","")</x:f>
      </x:c>
    </x:row>
    <x:row r="10" ht="26" customHeight="1">
      <x:c r="A10" s="2"/>
      <x:c r="B10" s="2" t="str">
        <x:v>収穫</x:v>
      </x:c>
      <x:c r="C10" s="4"/>
      <x:c r="D10" s="4"/>
      <x:c r="E10" s="2"/>
      <x:c r="F10" s="2" t="str">
        <x:f>IF(AND(ISNUMBER($C10),ISNUMBER($D10),$C10&lt;=1,$D10&gt;=1),"●","")</x:f>
      </x:c>
      <x:c r="G10" s="2" t="str">
        <x:f>IF(AND(ISNUMBER($C10),ISNUMBER($D10),$C10&lt;=2,$D10&gt;=2),"●","")</x:f>
      </x:c>
      <x:c r="H10" s="2" t="str">
        <x:f>IF(AND(ISNUMBER($C10),ISNUMBER($D10),$C10&lt;=3,$D10&gt;=3),"●","")</x:f>
      </x:c>
      <x:c r="I10" s="2" t="str">
        <x:f>IF(AND(ISNUMBER($C10),ISNUMBER($D10),$C10&lt;=4,$D10&gt;=4),"●","")</x:f>
      </x:c>
      <x:c r="J10" s="2" t="str">
        <x:f>IF(AND(ISNUMBER($C10),ISNUMBER($D10),$C10&lt;=5,$D10&gt;=5),"●","")</x:f>
      </x:c>
      <x:c r="K10" s="2" t="str">
        <x:f>IF(AND(ISNUMBER($C10),ISNUMBER($D10),$C10&lt;=6,$D10&gt;=6),"●","")</x:f>
      </x:c>
      <x:c r="L10" s="2" t="str">
        <x:f>IF(AND(ISNUMBER($C10),ISNUMBER($D10),$C10&lt;=7,$D10&gt;=7),"●","")</x:f>
      </x:c>
      <x:c r="M10" s="2" t="str">
        <x:f>IF(AND(ISNUMBER($C10),ISNUMBER($D10),$C10&lt;=8,$D10&gt;=8),"●","")</x:f>
      </x:c>
      <x:c r="N10" s="2" t="str">
        <x:f>IF(AND(ISNUMBER($C10),ISNUMBER($D10),$C10&lt;=9,$D10&gt;=9),"●","")</x:f>
      </x:c>
      <x:c r="O10" s="2" t="str">
        <x:f>IF(AND(ISNUMBER($C10),ISNUMBER($D10),$C10&lt;=10,$D10&gt;=10),"●","")</x:f>
      </x:c>
      <x:c r="P10" s="2" t="str">
        <x:f>IF(AND(ISNUMBER($C10),ISNUMBER($D10),$C10&lt;=11,$D10&gt;=11),"●","")</x:f>
      </x:c>
      <x:c r="Q10" s="2" t="str">
        <x:f>IF(AND(ISNUMBER($C10),ISNUMBER($D10),$C10&lt;=12,$D10&gt;=12),"●","")</x:f>
      </x:c>
      <x:c r="R10" s="2" t="str">
        <x:f>IF(AND(ISNUMBER($C10),ISNUMBER($D10),$C10&lt;=13,$D10&gt;=13),"●","")</x:f>
      </x:c>
      <x:c r="S10" s="2" t="str">
        <x:f>IF(AND(ISNUMBER($C10),ISNUMBER($D10),$C10&lt;=14,$D10&gt;=14),"●","")</x:f>
      </x:c>
      <x:c r="T10" s="2" t="str">
        <x:f>IF(AND(ISNUMBER($C10),ISNUMBER($D10),$C10&lt;=15,$D10&gt;=15),"●","")</x:f>
      </x:c>
      <x:c r="U10" s="2" t="str">
        <x:f>IF(AND(ISNUMBER($C10),ISNUMBER($D10),$C10&lt;=16,$D10&gt;=16),"●","")</x:f>
      </x:c>
      <x:c r="V10" s="2" t="str">
        <x:f>IF(AND(ISNUMBER($C10),ISNUMBER($D10),$C10&lt;=17,$D10&gt;=17),"●","")</x:f>
      </x:c>
      <x:c r="W10" s="2" t="str">
        <x:f>IF(AND(ISNUMBER($C10),ISNUMBER($D10),$C10&lt;=18,$D10&gt;=18),"●","")</x:f>
      </x:c>
      <x:c r="X10" s="2" t="str">
        <x:f>IF(AND(ISNUMBER($C10),ISNUMBER($D10),$C10&lt;=19,$D10&gt;=19),"●","")</x:f>
      </x:c>
      <x:c r="Y10" s="2" t="str">
        <x:f>IF(AND(ISNUMBER($C10),ISNUMBER($D10),$C10&lt;=20,$D10&gt;=20),"●","")</x:f>
      </x:c>
      <x:c r="Z10" s="2" t="str">
        <x:f>IF(AND(ISNUMBER($C10),ISNUMBER($D10),$C10&lt;=21,$D10&gt;=21),"●","")</x:f>
      </x:c>
      <x:c r="AA10" s="2" t="str">
        <x:f>IF(AND(ISNUMBER($C10),ISNUMBER($D10),$C10&lt;=22,$D10&gt;=22),"●","")</x:f>
      </x:c>
      <x:c r="AB10" s="2" t="str">
        <x:f>IF(AND(ISNUMBER($C10),ISNUMBER($D10),$C10&lt;=23,$D10&gt;=23),"●","")</x:f>
      </x:c>
      <x:c r="AC10" s="2" t="str">
        <x:f>IF(AND(ISNUMBER($C10),ISNUMBER($D10),$C10&lt;=24,$D10&gt;=24),"●","")</x:f>
      </x:c>
    </x:row>
    <x:row r="11" ht="26" customHeight="1">
      <x:c r="A11" s="2"/>
      <x:c r="B11" s="2" t="str">
        <x:v>母本選抜・株を残す</x:v>
      </x:c>
      <x:c r="C11" s="4"/>
      <x:c r="D11" s="4"/>
      <x:c r="E11" s="2"/>
      <x:c r="F11" s="2" t="str">
        <x:f>IF(AND(ISNUMBER($C11),ISNUMBER($D11),$C11&lt;=1,$D11&gt;=1),"●","")</x:f>
      </x:c>
      <x:c r="G11" s="2" t="str">
        <x:f>IF(AND(ISNUMBER($C11),ISNUMBER($D11),$C11&lt;=2,$D11&gt;=2),"●","")</x:f>
      </x:c>
      <x:c r="H11" s="2" t="str">
        <x:f>IF(AND(ISNUMBER($C11),ISNUMBER($D11),$C11&lt;=3,$D11&gt;=3),"●","")</x:f>
      </x:c>
      <x:c r="I11" s="2" t="str">
        <x:f>IF(AND(ISNUMBER($C11),ISNUMBER($D11),$C11&lt;=4,$D11&gt;=4),"●","")</x:f>
      </x:c>
      <x:c r="J11" s="2" t="str">
        <x:f>IF(AND(ISNUMBER($C11),ISNUMBER($D11),$C11&lt;=5,$D11&gt;=5),"●","")</x:f>
      </x:c>
      <x:c r="K11" s="2" t="str">
        <x:f>IF(AND(ISNUMBER($C11),ISNUMBER($D11),$C11&lt;=6,$D11&gt;=6),"●","")</x:f>
      </x:c>
      <x:c r="L11" s="2" t="str">
        <x:f>IF(AND(ISNUMBER($C11),ISNUMBER($D11),$C11&lt;=7,$D11&gt;=7),"●","")</x:f>
      </x:c>
      <x:c r="M11" s="2" t="str">
        <x:f>IF(AND(ISNUMBER($C11),ISNUMBER($D11),$C11&lt;=8,$D11&gt;=8),"●","")</x:f>
      </x:c>
      <x:c r="N11" s="2" t="str">
        <x:f>IF(AND(ISNUMBER($C11),ISNUMBER($D11),$C11&lt;=9,$D11&gt;=9),"●","")</x:f>
      </x:c>
      <x:c r="O11" s="2" t="str">
        <x:f>IF(AND(ISNUMBER($C11),ISNUMBER($D11),$C11&lt;=10,$D11&gt;=10),"●","")</x:f>
      </x:c>
      <x:c r="P11" s="2" t="str">
        <x:f>IF(AND(ISNUMBER($C11),ISNUMBER($D11),$C11&lt;=11,$D11&gt;=11),"●","")</x:f>
      </x:c>
      <x:c r="Q11" s="2" t="str">
        <x:f>IF(AND(ISNUMBER($C11),ISNUMBER($D11),$C11&lt;=12,$D11&gt;=12),"●","")</x:f>
      </x:c>
      <x:c r="R11" s="2" t="str">
        <x:f>IF(AND(ISNUMBER($C11),ISNUMBER($D11),$C11&lt;=13,$D11&gt;=13),"●","")</x:f>
      </x:c>
      <x:c r="S11" s="2" t="str">
        <x:f>IF(AND(ISNUMBER($C11),ISNUMBER($D11),$C11&lt;=14,$D11&gt;=14),"●","")</x:f>
      </x:c>
      <x:c r="T11" s="2" t="str">
        <x:f>IF(AND(ISNUMBER($C11),ISNUMBER($D11),$C11&lt;=15,$D11&gt;=15),"●","")</x:f>
      </x:c>
      <x:c r="U11" s="2" t="str">
        <x:f>IF(AND(ISNUMBER($C11),ISNUMBER($D11),$C11&lt;=16,$D11&gt;=16),"●","")</x:f>
      </x:c>
      <x:c r="V11" s="2" t="str">
        <x:f>IF(AND(ISNUMBER($C11),ISNUMBER($D11),$C11&lt;=17,$D11&gt;=17),"●","")</x:f>
      </x:c>
      <x:c r="W11" s="2" t="str">
        <x:f>IF(AND(ISNUMBER($C11),ISNUMBER($D11),$C11&lt;=18,$D11&gt;=18),"●","")</x:f>
      </x:c>
      <x:c r="X11" s="2" t="str">
        <x:f>IF(AND(ISNUMBER($C11),ISNUMBER($D11),$C11&lt;=19,$D11&gt;=19),"●","")</x:f>
      </x:c>
      <x:c r="Y11" s="2" t="str">
        <x:f>IF(AND(ISNUMBER($C11),ISNUMBER($D11),$C11&lt;=20,$D11&gt;=20),"●","")</x:f>
      </x:c>
      <x:c r="Z11" s="2" t="str">
        <x:f>IF(AND(ISNUMBER($C11),ISNUMBER($D11),$C11&lt;=21,$D11&gt;=21),"●","")</x:f>
      </x:c>
      <x:c r="AA11" s="2" t="str">
        <x:f>IF(AND(ISNUMBER($C11),ISNUMBER($D11),$C11&lt;=22,$D11&gt;=22),"●","")</x:f>
      </x:c>
      <x:c r="AB11" s="2" t="str">
        <x:f>IF(AND(ISNUMBER($C11),ISNUMBER($D11),$C11&lt;=23,$D11&gt;=23),"●","")</x:f>
      </x:c>
      <x:c r="AC11" s="2" t="str">
        <x:f>IF(AND(ISNUMBER($C11),ISNUMBER($D11),$C11&lt;=24,$D11&gt;=24),"●","")</x:f>
      </x:c>
    </x:row>
    <x:row r="12" ht="26" customHeight="1">
      <x:c r="A12" s="2"/>
      <x:c r="B12" s="2" t="str">
        <x:v>採種・完熟</x:v>
      </x:c>
      <x:c r="C12" s="4"/>
      <x:c r="D12" s="4"/>
      <x:c r="E12" s="2"/>
      <x:c r="F12" s="2" t="str">
        <x:f>IF(AND(ISNUMBER($C12),ISNUMBER($D12),$C12&lt;=1,$D12&gt;=1),"●","")</x:f>
      </x:c>
      <x:c r="G12" s="2" t="str">
        <x:f>IF(AND(ISNUMBER($C12),ISNUMBER($D12),$C12&lt;=2,$D12&gt;=2),"●","")</x:f>
      </x:c>
      <x:c r="H12" s="2" t="str">
        <x:f>IF(AND(ISNUMBER($C12),ISNUMBER($D12),$C12&lt;=3,$D12&gt;=3),"●","")</x:f>
      </x:c>
      <x:c r="I12" s="2" t="str">
        <x:f>IF(AND(ISNUMBER($C12),ISNUMBER($D12),$C12&lt;=4,$D12&gt;=4),"●","")</x:f>
      </x:c>
      <x:c r="J12" s="2" t="str">
        <x:f>IF(AND(ISNUMBER($C12),ISNUMBER($D12),$C12&lt;=5,$D12&gt;=5),"●","")</x:f>
      </x:c>
      <x:c r="K12" s="2" t="str">
        <x:f>IF(AND(ISNUMBER($C12),ISNUMBER($D12),$C12&lt;=6,$D12&gt;=6),"●","")</x:f>
      </x:c>
      <x:c r="L12" s="2" t="str">
        <x:f>IF(AND(ISNUMBER($C12),ISNUMBER($D12),$C12&lt;=7,$D12&gt;=7),"●","")</x:f>
      </x:c>
      <x:c r="M12" s="2" t="str">
        <x:f>IF(AND(ISNUMBER($C12),ISNUMBER($D12),$C12&lt;=8,$D12&gt;=8),"●","")</x:f>
      </x:c>
      <x:c r="N12" s="2" t="str">
        <x:f>IF(AND(ISNUMBER($C12),ISNUMBER($D12),$C12&lt;=9,$D12&gt;=9),"●","")</x:f>
      </x:c>
      <x:c r="O12" s="2" t="str">
        <x:f>IF(AND(ISNUMBER($C12),ISNUMBER($D12),$C12&lt;=10,$D12&gt;=10),"●","")</x:f>
      </x:c>
      <x:c r="P12" s="2" t="str">
        <x:f>IF(AND(ISNUMBER($C12),ISNUMBER($D12),$C12&lt;=11,$D12&gt;=11),"●","")</x:f>
      </x:c>
      <x:c r="Q12" s="2" t="str">
        <x:f>IF(AND(ISNUMBER($C12),ISNUMBER($D12),$C12&lt;=12,$D12&gt;=12),"●","")</x:f>
      </x:c>
      <x:c r="R12" s="2" t="str">
        <x:f>IF(AND(ISNUMBER($C12),ISNUMBER($D12),$C12&lt;=13,$D12&gt;=13),"●","")</x:f>
      </x:c>
      <x:c r="S12" s="2" t="str">
        <x:f>IF(AND(ISNUMBER($C12),ISNUMBER($D12),$C12&lt;=14,$D12&gt;=14),"●","")</x:f>
      </x:c>
      <x:c r="T12" s="2" t="str">
        <x:f>IF(AND(ISNUMBER($C12),ISNUMBER($D12),$C12&lt;=15,$D12&gt;=15),"●","")</x:f>
      </x:c>
      <x:c r="U12" s="2" t="str">
        <x:f>IF(AND(ISNUMBER($C12),ISNUMBER($D12),$C12&lt;=16,$D12&gt;=16),"●","")</x:f>
      </x:c>
      <x:c r="V12" s="2" t="str">
        <x:f>IF(AND(ISNUMBER($C12),ISNUMBER($D12),$C12&lt;=17,$D12&gt;=17),"●","")</x:f>
      </x:c>
      <x:c r="W12" s="2" t="str">
        <x:f>IF(AND(ISNUMBER($C12),ISNUMBER($D12),$C12&lt;=18,$D12&gt;=18),"●","")</x:f>
      </x:c>
      <x:c r="X12" s="2" t="str">
        <x:f>IF(AND(ISNUMBER($C12),ISNUMBER($D12),$C12&lt;=19,$D12&gt;=19),"●","")</x:f>
      </x:c>
      <x:c r="Y12" s="2" t="str">
        <x:f>IF(AND(ISNUMBER($C12),ISNUMBER($D12),$C12&lt;=20,$D12&gt;=20),"●","")</x:f>
      </x:c>
      <x:c r="Z12" s="2" t="str">
        <x:f>IF(AND(ISNUMBER($C12),ISNUMBER($D12),$C12&lt;=21,$D12&gt;=21),"●","")</x:f>
      </x:c>
      <x:c r="AA12" s="2" t="str">
        <x:f>IF(AND(ISNUMBER($C12),ISNUMBER($D12),$C12&lt;=22,$D12&gt;=22),"●","")</x:f>
      </x:c>
      <x:c r="AB12" s="2" t="str">
        <x:f>IF(AND(ISNUMBER($C12),ISNUMBER($D12),$C12&lt;=23,$D12&gt;=23),"●","")</x:f>
      </x:c>
      <x:c r="AC12" s="2" t="str">
        <x:f>IF(AND(ISNUMBER($C12),ISNUMBER($D12),$C12&lt;=24,$D12&gt;=24),"●","")</x:f>
      </x:c>
    </x:row>
    <x:row r="13" ht="26" customHeight="1">
      <x:c r="A13" s="2"/>
      <x:c r="B13" s="2" t="str">
        <x:v>調種・乾燥</x:v>
      </x:c>
      <x:c r="C13" s="4"/>
      <x:c r="D13" s="4"/>
      <x:c r="E13" s="2"/>
      <x:c r="F13" s="2" t="str">
        <x:f>IF(AND(ISNUMBER($C13),ISNUMBER($D13),$C13&lt;=1,$D13&gt;=1),"●","")</x:f>
      </x:c>
      <x:c r="G13" s="2" t="str">
        <x:f>IF(AND(ISNUMBER($C13),ISNUMBER($D13),$C13&lt;=2,$D13&gt;=2),"●","")</x:f>
      </x:c>
      <x:c r="H13" s="2" t="str">
        <x:f>IF(AND(ISNUMBER($C13),ISNUMBER($D13),$C13&lt;=3,$D13&gt;=3),"●","")</x:f>
      </x:c>
      <x:c r="I13" s="2" t="str">
        <x:f>IF(AND(ISNUMBER($C13),ISNUMBER($D13),$C13&lt;=4,$D13&gt;=4),"●","")</x:f>
      </x:c>
      <x:c r="J13" s="2" t="str">
        <x:f>IF(AND(ISNUMBER($C13),ISNUMBER($D13),$C13&lt;=5,$D13&gt;=5),"●","")</x:f>
      </x:c>
      <x:c r="K13" s="2" t="str">
        <x:f>IF(AND(ISNUMBER($C13),ISNUMBER($D13),$C13&lt;=6,$D13&gt;=6),"●","")</x:f>
      </x:c>
      <x:c r="L13" s="2" t="str">
        <x:f>IF(AND(ISNUMBER($C13),ISNUMBER($D13),$C13&lt;=7,$D13&gt;=7),"●","")</x:f>
      </x:c>
      <x:c r="M13" s="2" t="str">
        <x:f>IF(AND(ISNUMBER($C13),ISNUMBER($D13),$C13&lt;=8,$D13&gt;=8),"●","")</x:f>
      </x:c>
      <x:c r="N13" s="2" t="str">
        <x:f>IF(AND(ISNUMBER($C13),ISNUMBER($D13),$C13&lt;=9,$D13&gt;=9),"●","")</x:f>
      </x:c>
      <x:c r="O13" s="2" t="str">
        <x:f>IF(AND(ISNUMBER($C13),ISNUMBER($D13),$C13&lt;=10,$D13&gt;=10),"●","")</x:f>
      </x:c>
      <x:c r="P13" s="2" t="str">
        <x:f>IF(AND(ISNUMBER($C13),ISNUMBER($D13),$C13&lt;=11,$D13&gt;=11),"●","")</x:f>
      </x:c>
      <x:c r="Q13" s="2" t="str">
        <x:f>IF(AND(ISNUMBER($C13),ISNUMBER($D13),$C13&lt;=12,$D13&gt;=12),"●","")</x:f>
      </x:c>
      <x:c r="R13" s="2" t="str">
        <x:f>IF(AND(ISNUMBER($C13),ISNUMBER($D13),$C13&lt;=13,$D13&gt;=13),"●","")</x:f>
      </x:c>
      <x:c r="S13" s="2" t="str">
        <x:f>IF(AND(ISNUMBER($C13),ISNUMBER($D13),$C13&lt;=14,$D13&gt;=14),"●","")</x:f>
      </x:c>
      <x:c r="T13" s="2" t="str">
        <x:f>IF(AND(ISNUMBER($C13),ISNUMBER($D13),$C13&lt;=15,$D13&gt;=15),"●","")</x:f>
      </x:c>
      <x:c r="U13" s="2" t="str">
        <x:f>IF(AND(ISNUMBER($C13),ISNUMBER($D13),$C13&lt;=16,$D13&gt;=16),"●","")</x:f>
      </x:c>
      <x:c r="V13" s="2" t="str">
        <x:f>IF(AND(ISNUMBER($C13),ISNUMBER($D13),$C13&lt;=17,$D13&gt;=17),"●","")</x:f>
      </x:c>
      <x:c r="W13" s="2" t="str">
        <x:f>IF(AND(ISNUMBER($C13),ISNUMBER($D13),$C13&lt;=18,$D13&gt;=18),"●","")</x:f>
      </x:c>
      <x:c r="X13" s="2" t="str">
        <x:f>IF(AND(ISNUMBER($C13),ISNUMBER($D13),$C13&lt;=19,$D13&gt;=19),"●","")</x:f>
      </x:c>
      <x:c r="Y13" s="2" t="str">
        <x:f>IF(AND(ISNUMBER($C13),ISNUMBER($D13),$C13&lt;=20,$D13&gt;=20),"●","")</x:f>
      </x:c>
      <x:c r="Z13" s="2" t="str">
        <x:f>IF(AND(ISNUMBER($C13),ISNUMBER($D13),$C13&lt;=21,$D13&gt;=21),"●","")</x:f>
      </x:c>
      <x:c r="AA13" s="2" t="str">
        <x:f>IF(AND(ISNUMBER($C13),ISNUMBER($D13),$C13&lt;=22,$D13&gt;=22),"●","")</x:f>
      </x:c>
      <x:c r="AB13" s="2" t="str">
        <x:f>IF(AND(ISNUMBER($C13),ISNUMBER($D13),$C13&lt;=23,$D13&gt;=23),"●","")</x:f>
      </x:c>
      <x:c r="AC13" s="2" t="str">
        <x:f>IF(AND(ISNUMBER($C13),ISNUMBER($D13),$C13&lt;=24,$D13&gt;=24),"●","")</x:f>
      </x:c>
    </x:row>
    <x:row r="14" ht="26" customHeight="1">
      <x:c r="A14" s="2"/>
      <x:c r="B14" s="2" t="str">
        <x:v>播種</x:v>
      </x:c>
      <x:c r="C14" s="4"/>
      <x:c r="D14" s="4"/>
      <x:c r="E14" s="2"/>
      <x:c r="F14" s="2" t="str">
        <x:f>IF(AND(ISNUMBER($C14),ISNUMBER($D14),$C14&lt;=1,$D14&gt;=1),"●","")</x:f>
      </x:c>
      <x:c r="G14" s="2" t="str">
        <x:f>IF(AND(ISNUMBER($C14),ISNUMBER($D14),$C14&lt;=2,$D14&gt;=2),"●","")</x:f>
      </x:c>
      <x:c r="H14" s="2" t="str">
        <x:f>IF(AND(ISNUMBER($C14),ISNUMBER($D14),$C14&lt;=3,$D14&gt;=3),"●","")</x:f>
      </x:c>
      <x:c r="I14" s="2" t="str">
        <x:f>IF(AND(ISNUMBER($C14),ISNUMBER($D14),$C14&lt;=4,$D14&gt;=4),"●","")</x:f>
      </x:c>
      <x:c r="J14" s="2" t="str">
        <x:f>IF(AND(ISNUMBER($C14),ISNUMBER($D14),$C14&lt;=5,$D14&gt;=5),"●","")</x:f>
      </x:c>
      <x:c r="K14" s="2" t="str">
        <x:f>IF(AND(ISNUMBER($C14),ISNUMBER($D14),$C14&lt;=6,$D14&gt;=6),"●","")</x:f>
      </x:c>
      <x:c r="L14" s="2" t="str">
        <x:f>IF(AND(ISNUMBER($C14),ISNUMBER($D14),$C14&lt;=7,$D14&gt;=7),"●","")</x:f>
      </x:c>
      <x:c r="M14" s="2" t="str">
        <x:f>IF(AND(ISNUMBER($C14),ISNUMBER($D14),$C14&lt;=8,$D14&gt;=8),"●","")</x:f>
      </x:c>
      <x:c r="N14" s="2" t="str">
        <x:f>IF(AND(ISNUMBER($C14),ISNUMBER($D14),$C14&lt;=9,$D14&gt;=9),"●","")</x:f>
      </x:c>
      <x:c r="O14" s="2" t="str">
        <x:f>IF(AND(ISNUMBER($C14),ISNUMBER($D14),$C14&lt;=10,$D14&gt;=10),"●","")</x:f>
      </x:c>
      <x:c r="P14" s="2" t="str">
        <x:f>IF(AND(ISNUMBER($C14),ISNUMBER($D14),$C14&lt;=11,$D14&gt;=11),"●","")</x:f>
      </x:c>
      <x:c r="Q14" s="2" t="str">
        <x:f>IF(AND(ISNUMBER($C14),ISNUMBER($D14),$C14&lt;=12,$D14&gt;=12),"●","")</x:f>
      </x:c>
      <x:c r="R14" s="2" t="str">
        <x:f>IF(AND(ISNUMBER($C14),ISNUMBER($D14),$C14&lt;=13,$D14&gt;=13),"●","")</x:f>
      </x:c>
      <x:c r="S14" s="2" t="str">
        <x:f>IF(AND(ISNUMBER($C14),ISNUMBER($D14),$C14&lt;=14,$D14&gt;=14),"●","")</x:f>
      </x:c>
      <x:c r="T14" s="2" t="str">
        <x:f>IF(AND(ISNUMBER($C14),ISNUMBER($D14),$C14&lt;=15,$D14&gt;=15),"●","")</x:f>
      </x:c>
      <x:c r="U14" s="2" t="str">
        <x:f>IF(AND(ISNUMBER($C14),ISNUMBER($D14),$C14&lt;=16,$D14&gt;=16),"●","")</x:f>
      </x:c>
      <x:c r="V14" s="2" t="str">
        <x:f>IF(AND(ISNUMBER($C14),ISNUMBER($D14),$C14&lt;=17,$D14&gt;=17),"●","")</x:f>
      </x:c>
      <x:c r="W14" s="2" t="str">
        <x:f>IF(AND(ISNUMBER($C14),ISNUMBER($D14),$C14&lt;=18,$D14&gt;=18),"●","")</x:f>
      </x:c>
      <x:c r="X14" s="2" t="str">
        <x:f>IF(AND(ISNUMBER($C14),ISNUMBER($D14),$C14&lt;=19,$D14&gt;=19),"●","")</x:f>
      </x:c>
      <x:c r="Y14" s="2" t="str">
        <x:f>IF(AND(ISNUMBER($C14),ISNUMBER($D14),$C14&lt;=20,$D14&gt;=20),"●","")</x:f>
      </x:c>
      <x:c r="Z14" s="2" t="str">
        <x:f>IF(AND(ISNUMBER($C14),ISNUMBER($D14),$C14&lt;=21,$D14&gt;=21),"●","")</x:f>
      </x:c>
      <x:c r="AA14" s="2" t="str">
        <x:f>IF(AND(ISNUMBER($C14),ISNUMBER($D14),$C14&lt;=22,$D14&gt;=22),"●","")</x:f>
      </x:c>
      <x:c r="AB14" s="2" t="str">
        <x:f>IF(AND(ISNUMBER($C14),ISNUMBER($D14),$C14&lt;=23,$D14&gt;=23),"●","")</x:f>
      </x:c>
      <x:c r="AC14" s="2" t="str">
        <x:f>IF(AND(ISNUMBER($C14),ISNUMBER($D14),$C14&lt;=24,$D14&gt;=24),"●","")</x:f>
      </x:c>
    </x:row>
    <x:row r="15" ht="26" customHeight="1">
      <x:c r="A15" s="2"/>
      <x:c r="B15" s="2" t="str">
        <x:v>定植</x:v>
      </x:c>
      <x:c r="C15" s="4"/>
      <x:c r="D15" s="4"/>
      <x:c r="E15" s="2"/>
      <x:c r="F15" s="2" t="str">
        <x:f>IF(AND(ISNUMBER($C15),ISNUMBER($D15),$C15&lt;=1,$D15&gt;=1),"●","")</x:f>
      </x:c>
      <x:c r="G15" s="2" t="str">
        <x:f>IF(AND(ISNUMBER($C15),ISNUMBER($D15),$C15&lt;=2,$D15&gt;=2),"●","")</x:f>
      </x:c>
      <x:c r="H15" s="2" t="str">
        <x:f>IF(AND(ISNUMBER($C15),ISNUMBER($D15),$C15&lt;=3,$D15&gt;=3),"●","")</x:f>
      </x:c>
      <x:c r="I15" s="2" t="str">
        <x:f>IF(AND(ISNUMBER($C15),ISNUMBER($D15),$C15&lt;=4,$D15&gt;=4),"●","")</x:f>
      </x:c>
      <x:c r="J15" s="2" t="str">
        <x:f>IF(AND(ISNUMBER($C15),ISNUMBER($D15),$C15&lt;=5,$D15&gt;=5),"●","")</x:f>
      </x:c>
      <x:c r="K15" s="2" t="str">
        <x:f>IF(AND(ISNUMBER($C15),ISNUMBER($D15),$C15&lt;=6,$D15&gt;=6),"●","")</x:f>
      </x:c>
      <x:c r="L15" s="2" t="str">
        <x:f>IF(AND(ISNUMBER($C15),ISNUMBER($D15),$C15&lt;=7,$D15&gt;=7),"●","")</x:f>
      </x:c>
      <x:c r="M15" s="2" t="str">
        <x:f>IF(AND(ISNUMBER($C15),ISNUMBER($D15),$C15&lt;=8,$D15&gt;=8),"●","")</x:f>
      </x:c>
      <x:c r="N15" s="2" t="str">
        <x:f>IF(AND(ISNUMBER($C15),ISNUMBER($D15),$C15&lt;=9,$D15&gt;=9),"●","")</x:f>
      </x:c>
      <x:c r="O15" s="2" t="str">
        <x:f>IF(AND(ISNUMBER($C15),ISNUMBER($D15),$C15&lt;=10,$D15&gt;=10),"●","")</x:f>
      </x:c>
      <x:c r="P15" s="2" t="str">
        <x:f>IF(AND(ISNUMBER($C15),ISNUMBER($D15),$C15&lt;=11,$D15&gt;=11),"●","")</x:f>
      </x:c>
      <x:c r="Q15" s="2" t="str">
        <x:f>IF(AND(ISNUMBER($C15),ISNUMBER($D15),$C15&lt;=12,$D15&gt;=12),"●","")</x:f>
      </x:c>
      <x:c r="R15" s="2" t="str">
        <x:f>IF(AND(ISNUMBER($C15),ISNUMBER($D15),$C15&lt;=13,$D15&gt;=13),"●","")</x:f>
      </x:c>
      <x:c r="S15" s="2" t="str">
        <x:f>IF(AND(ISNUMBER($C15),ISNUMBER($D15),$C15&lt;=14,$D15&gt;=14),"●","")</x:f>
      </x:c>
      <x:c r="T15" s="2" t="str">
        <x:f>IF(AND(ISNUMBER($C15),ISNUMBER($D15),$C15&lt;=15,$D15&gt;=15),"●","")</x:f>
      </x:c>
      <x:c r="U15" s="2" t="str">
        <x:f>IF(AND(ISNUMBER($C15),ISNUMBER($D15),$C15&lt;=16,$D15&gt;=16),"●","")</x:f>
      </x:c>
      <x:c r="V15" s="2" t="str">
        <x:f>IF(AND(ISNUMBER($C15),ISNUMBER($D15),$C15&lt;=17,$D15&gt;=17),"●","")</x:f>
      </x:c>
      <x:c r="W15" s="2" t="str">
        <x:f>IF(AND(ISNUMBER($C15),ISNUMBER($D15),$C15&lt;=18,$D15&gt;=18),"●","")</x:f>
      </x:c>
      <x:c r="X15" s="2" t="str">
        <x:f>IF(AND(ISNUMBER($C15),ISNUMBER($D15),$C15&lt;=19,$D15&gt;=19),"●","")</x:f>
      </x:c>
      <x:c r="Y15" s="2" t="str">
        <x:f>IF(AND(ISNUMBER($C15),ISNUMBER($D15),$C15&lt;=20,$D15&gt;=20),"●","")</x:f>
      </x:c>
      <x:c r="Z15" s="2" t="str">
        <x:f>IF(AND(ISNUMBER($C15),ISNUMBER($D15),$C15&lt;=21,$D15&gt;=21),"●","")</x:f>
      </x:c>
      <x:c r="AA15" s="2" t="str">
        <x:f>IF(AND(ISNUMBER($C15),ISNUMBER($D15),$C15&lt;=22,$D15&gt;=22),"●","")</x:f>
      </x:c>
      <x:c r="AB15" s="2" t="str">
        <x:f>IF(AND(ISNUMBER($C15),ISNUMBER($D15),$C15&lt;=23,$D15&gt;=23),"●","")</x:f>
      </x:c>
      <x:c r="AC15" s="2" t="str">
        <x:f>IF(AND(ISNUMBER($C15),ISNUMBER($D15),$C15&lt;=24,$D15&gt;=24),"●","")</x:f>
      </x:c>
    </x:row>
    <x:row r="16" ht="26" customHeight="1">
      <x:c r="A16" s="2"/>
      <x:c r="B16" s="2" t="str">
        <x:v>収穫</x:v>
      </x:c>
      <x:c r="C16" s="4"/>
      <x:c r="D16" s="4"/>
      <x:c r="E16" s="2"/>
      <x:c r="F16" s="2" t="str">
        <x:f>IF(AND(ISNUMBER($C16),ISNUMBER($D16),$C16&lt;=1,$D16&gt;=1),"●","")</x:f>
      </x:c>
      <x:c r="G16" s="2" t="str">
        <x:f>IF(AND(ISNUMBER($C16),ISNUMBER($D16),$C16&lt;=2,$D16&gt;=2),"●","")</x:f>
      </x:c>
      <x:c r="H16" s="2" t="str">
        <x:f>IF(AND(ISNUMBER($C16),ISNUMBER($D16),$C16&lt;=3,$D16&gt;=3),"●","")</x:f>
      </x:c>
      <x:c r="I16" s="2" t="str">
        <x:f>IF(AND(ISNUMBER($C16),ISNUMBER($D16),$C16&lt;=4,$D16&gt;=4),"●","")</x:f>
      </x:c>
      <x:c r="J16" s="2" t="str">
        <x:f>IF(AND(ISNUMBER($C16),ISNUMBER($D16),$C16&lt;=5,$D16&gt;=5),"●","")</x:f>
      </x:c>
      <x:c r="K16" s="2" t="str">
        <x:f>IF(AND(ISNUMBER($C16),ISNUMBER($D16),$C16&lt;=6,$D16&gt;=6),"●","")</x:f>
      </x:c>
      <x:c r="L16" s="2" t="str">
        <x:f>IF(AND(ISNUMBER($C16),ISNUMBER($D16),$C16&lt;=7,$D16&gt;=7),"●","")</x:f>
      </x:c>
      <x:c r="M16" s="2" t="str">
        <x:f>IF(AND(ISNUMBER($C16),ISNUMBER($D16),$C16&lt;=8,$D16&gt;=8),"●","")</x:f>
      </x:c>
      <x:c r="N16" s="2" t="str">
        <x:f>IF(AND(ISNUMBER($C16),ISNUMBER($D16),$C16&lt;=9,$D16&gt;=9),"●","")</x:f>
      </x:c>
      <x:c r="O16" s="2" t="str">
        <x:f>IF(AND(ISNUMBER($C16),ISNUMBER($D16),$C16&lt;=10,$D16&gt;=10),"●","")</x:f>
      </x:c>
      <x:c r="P16" s="2" t="str">
        <x:f>IF(AND(ISNUMBER($C16),ISNUMBER($D16),$C16&lt;=11,$D16&gt;=11),"●","")</x:f>
      </x:c>
      <x:c r="Q16" s="2" t="str">
        <x:f>IF(AND(ISNUMBER($C16),ISNUMBER($D16),$C16&lt;=12,$D16&gt;=12),"●","")</x:f>
      </x:c>
      <x:c r="R16" s="2" t="str">
        <x:f>IF(AND(ISNUMBER($C16),ISNUMBER($D16),$C16&lt;=13,$D16&gt;=13),"●","")</x:f>
      </x:c>
      <x:c r="S16" s="2" t="str">
        <x:f>IF(AND(ISNUMBER($C16),ISNUMBER($D16),$C16&lt;=14,$D16&gt;=14),"●","")</x:f>
      </x:c>
      <x:c r="T16" s="2" t="str">
        <x:f>IF(AND(ISNUMBER($C16),ISNUMBER($D16),$C16&lt;=15,$D16&gt;=15),"●","")</x:f>
      </x:c>
      <x:c r="U16" s="2" t="str">
        <x:f>IF(AND(ISNUMBER($C16),ISNUMBER($D16),$C16&lt;=16,$D16&gt;=16),"●","")</x:f>
      </x:c>
      <x:c r="V16" s="2" t="str">
        <x:f>IF(AND(ISNUMBER($C16),ISNUMBER($D16),$C16&lt;=17,$D16&gt;=17),"●","")</x:f>
      </x:c>
      <x:c r="W16" s="2" t="str">
        <x:f>IF(AND(ISNUMBER($C16),ISNUMBER($D16),$C16&lt;=18,$D16&gt;=18),"●","")</x:f>
      </x:c>
      <x:c r="X16" s="2" t="str">
        <x:f>IF(AND(ISNUMBER($C16),ISNUMBER($D16),$C16&lt;=19,$D16&gt;=19),"●","")</x:f>
      </x:c>
      <x:c r="Y16" s="2" t="str">
        <x:f>IF(AND(ISNUMBER($C16),ISNUMBER($D16),$C16&lt;=20,$D16&gt;=20),"●","")</x:f>
      </x:c>
      <x:c r="Z16" s="2" t="str">
        <x:f>IF(AND(ISNUMBER($C16),ISNUMBER($D16),$C16&lt;=21,$D16&gt;=21),"●","")</x:f>
      </x:c>
      <x:c r="AA16" s="2" t="str">
        <x:f>IF(AND(ISNUMBER($C16),ISNUMBER($D16),$C16&lt;=22,$D16&gt;=22),"●","")</x:f>
      </x:c>
      <x:c r="AB16" s="2" t="str">
        <x:f>IF(AND(ISNUMBER($C16),ISNUMBER($D16),$C16&lt;=23,$D16&gt;=23),"●","")</x:f>
      </x:c>
      <x:c r="AC16" s="2" t="str">
        <x:f>IF(AND(ISNUMBER($C16),ISNUMBER($D16),$C16&lt;=24,$D16&gt;=24),"●","")</x:f>
      </x:c>
    </x:row>
    <x:row r="17" ht="26" customHeight="1">
      <x:c r="A17" s="2"/>
      <x:c r="B17" s="2" t="str">
        <x:v>母本選抜・株を残す</x:v>
      </x:c>
      <x:c r="C17" s="4"/>
      <x:c r="D17" s="4"/>
      <x:c r="E17" s="2"/>
      <x:c r="F17" s="2" t="str">
        <x:f>IF(AND(ISNUMBER($C17),ISNUMBER($D17),$C17&lt;=1,$D17&gt;=1),"●","")</x:f>
      </x:c>
      <x:c r="G17" s="2" t="str">
        <x:f>IF(AND(ISNUMBER($C17),ISNUMBER($D17),$C17&lt;=2,$D17&gt;=2),"●","")</x:f>
      </x:c>
      <x:c r="H17" s="2" t="str">
        <x:f>IF(AND(ISNUMBER($C17),ISNUMBER($D17),$C17&lt;=3,$D17&gt;=3),"●","")</x:f>
      </x:c>
      <x:c r="I17" s="2" t="str">
        <x:f>IF(AND(ISNUMBER($C17),ISNUMBER($D17),$C17&lt;=4,$D17&gt;=4),"●","")</x:f>
      </x:c>
      <x:c r="J17" s="2" t="str">
        <x:f>IF(AND(ISNUMBER($C17),ISNUMBER($D17),$C17&lt;=5,$D17&gt;=5),"●","")</x:f>
      </x:c>
      <x:c r="K17" s="2" t="str">
        <x:f>IF(AND(ISNUMBER($C17),ISNUMBER($D17),$C17&lt;=6,$D17&gt;=6),"●","")</x:f>
      </x:c>
      <x:c r="L17" s="2" t="str">
        <x:f>IF(AND(ISNUMBER($C17),ISNUMBER($D17),$C17&lt;=7,$D17&gt;=7),"●","")</x:f>
      </x:c>
      <x:c r="M17" s="2" t="str">
        <x:f>IF(AND(ISNUMBER($C17),ISNUMBER($D17),$C17&lt;=8,$D17&gt;=8),"●","")</x:f>
      </x:c>
      <x:c r="N17" s="2" t="str">
        <x:f>IF(AND(ISNUMBER($C17),ISNUMBER($D17),$C17&lt;=9,$D17&gt;=9),"●","")</x:f>
      </x:c>
      <x:c r="O17" s="2" t="str">
        <x:f>IF(AND(ISNUMBER($C17),ISNUMBER($D17),$C17&lt;=10,$D17&gt;=10),"●","")</x:f>
      </x:c>
      <x:c r="P17" s="2" t="str">
        <x:f>IF(AND(ISNUMBER($C17),ISNUMBER($D17),$C17&lt;=11,$D17&gt;=11),"●","")</x:f>
      </x:c>
      <x:c r="Q17" s="2" t="str">
        <x:f>IF(AND(ISNUMBER($C17),ISNUMBER($D17),$C17&lt;=12,$D17&gt;=12),"●","")</x:f>
      </x:c>
      <x:c r="R17" s="2" t="str">
        <x:f>IF(AND(ISNUMBER($C17),ISNUMBER($D17),$C17&lt;=13,$D17&gt;=13),"●","")</x:f>
      </x:c>
      <x:c r="S17" s="2" t="str">
        <x:f>IF(AND(ISNUMBER($C17),ISNUMBER($D17),$C17&lt;=14,$D17&gt;=14),"●","")</x:f>
      </x:c>
      <x:c r="T17" s="2" t="str">
        <x:f>IF(AND(ISNUMBER($C17),ISNUMBER($D17),$C17&lt;=15,$D17&gt;=15),"●","")</x:f>
      </x:c>
      <x:c r="U17" s="2" t="str">
        <x:f>IF(AND(ISNUMBER($C17),ISNUMBER($D17),$C17&lt;=16,$D17&gt;=16),"●","")</x:f>
      </x:c>
      <x:c r="V17" s="2" t="str">
        <x:f>IF(AND(ISNUMBER($C17),ISNUMBER($D17),$C17&lt;=17,$D17&gt;=17),"●","")</x:f>
      </x:c>
      <x:c r="W17" s="2" t="str">
        <x:f>IF(AND(ISNUMBER($C17),ISNUMBER($D17),$C17&lt;=18,$D17&gt;=18),"●","")</x:f>
      </x:c>
      <x:c r="X17" s="2" t="str">
        <x:f>IF(AND(ISNUMBER($C17),ISNUMBER($D17),$C17&lt;=19,$D17&gt;=19),"●","")</x:f>
      </x:c>
      <x:c r="Y17" s="2" t="str">
        <x:f>IF(AND(ISNUMBER($C17),ISNUMBER($D17),$C17&lt;=20,$D17&gt;=20),"●","")</x:f>
      </x:c>
      <x:c r="Z17" s="2" t="str">
        <x:f>IF(AND(ISNUMBER($C17),ISNUMBER($D17),$C17&lt;=21,$D17&gt;=21),"●","")</x:f>
      </x:c>
      <x:c r="AA17" s="2" t="str">
        <x:f>IF(AND(ISNUMBER($C17),ISNUMBER($D17),$C17&lt;=22,$D17&gt;=22),"●","")</x:f>
      </x:c>
      <x:c r="AB17" s="2" t="str">
        <x:f>IF(AND(ISNUMBER($C17),ISNUMBER($D17),$C17&lt;=23,$D17&gt;=23),"●","")</x:f>
      </x:c>
      <x:c r="AC17" s="2" t="str">
        <x:f>IF(AND(ISNUMBER($C17),ISNUMBER($D17),$C17&lt;=24,$D17&gt;=24),"●","")</x:f>
      </x:c>
    </x:row>
    <x:row r="18" ht="26" customHeight="1">
      <x:c r="A18" s="2"/>
      <x:c r="B18" s="2" t="str">
        <x:v>採種・完熟</x:v>
      </x:c>
      <x:c r="C18" s="4"/>
      <x:c r="D18" s="4"/>
      <x:c r="E18" s="2"/>
      <x:c r="F18" s="2" t="str">
        <x:f>IF(AND(ISNUMBER($C18),ISNUMBER($D18),$C18&lt;=1,$D18&gt;=1),"●","")</x:f>
      </x:c>
      <x:c r="G18" s="2" t="str">
        <x:f>IF(AND(ISNUMBER($C18),ISNUMBER($D18),$C18&lt;=2,$D18&gt;=2),"●","")</x:f>
      </x:c>
      <x:c r="H18" s="2" t="str">
        <x:f>IF(AND(ISNUMBER($C18),ISNUMBER($D18),$C18&lt;=3,$D18&gt;=3),"●","")</x:f>
      </x:c>
      <x:c r="I18" s="2" t="str">
        <x:f>IF(AND(ISNUMBER($C18),ISNUMBER($D18),$C18&lt;=4,$D18&gt;=4),"●","")</x:f>
      </x:c>
      <x:c r="J18" s="2" t="str">
        <x:f>IF(AND(ISNUMBER($C18),ISNUMBER($D18),$C18&lt;=5,$D18&gt;=5),"●","")</x:f>
      </x:c>
      <x:c r="K18" s="2" t="str">
        <x:f>IF(AND(ISNUMBER($C18),ISNUMBER($D18),$C18&lt;=6,$D18&gt;=6),"●","")</x:f>
      </x:c>
      <x:c r="L18" s="2" t="str">
        <x:f>IF(AND(ISNUMBER($C18),ISNUMBER($D18),$C18&lt;=7,$D18&gt;=7),"●","")</x:f>
      </x:c>
      <x:c r="M18" s="2" t="str">
        <x:f>IF(AND(ISNUMBER($C18),ISNUMBER($D18),$C18&lt;=8,$D18&gt;=8),"●","")</x:f>
      </x:c>
      <x:c r="N18" s="2" t="str">
        <x:f>IF(AND(ISNUMBER($C18),ISNUMBER($D18),$C18&lt;=9,$D18&gt;=9),"●","")</x:f>
      </x:c>
      <x:c r="O18" s="2" t="str">
        <x:f>IF(AND(ISNUMBER($C18),ISNUMBER($D18),$C18&lt;=10,$D18&gt;=10),"●","")</x:f>
      </x:c>
      <x:c r="P18" s="2" t="str">
        <x:f>IF(AND(ISNUMBER($C18),ISNUMBER($D18),$C18&lt;=11,$D18&gt;=11),"●","")</x:f>
      </x:c>
      <x:c r="Q18" s="2" t="str">
        <x:f>IF(AND(ISNUMBER($C18),ISNUMBER($D18),$C18&lt;=12,$D18&gt;=12),"●","")</x:f>
      </x:c>
      <x:c r="R18" s="2" t="str">
        <x:f>IF(AND(ISNUMBER($C18),ISNUMBER($D18),$C18&lt;=13,$D18&gt;=13),"●","")</x:f>
      </x:c>
      <x:c r="S18" s="2" t="str">
        <x:f>IF(AND(ISNUMBER($C18),ISNUMBER($D18),$C18&lt;=14,$D18&gt;=14),"●","")</x:f>
      </x:c>
      <x:c r="T18" s="2" t="str">
        <x:f>IF(AND(ISNUMBER($C18),ISNUMBER($D18),$C18&lt;=15,$D18&gt;=15),"●","")</x:f>
      </x:c>
      <x:c r="U18" s="2" t="str">
        <x:f>IF(AND(ISNUMBER($C18),ISNUMBER($D18),$C18&lt;=16,$D18&gt;=16),"●","")</x:f>
      </x:c>
      <x:c r="V18" s="2" t="str">
        <x:f>IF(AND(ISNUMBER($C18),ISNUMBER($D18),$C18&lt;=17,$D18&gt;=17),"●","")</x:f>
      </x:c>
      <x:c r="W18" s="2" t="str">
        <x:f>IF(AND(ISNUMBER($C18),ISNUMBER($D18),$C18&lt;=18,$D18&gt;=18),"●","")</x:f>
      </x:c>
      <x:c r="X18" s="2" t="str">
        <x:f>IF(AND(ISNUMBER($C18),ISNUMBER($D18),$C18&lt;=19,$D18&gt;=19),"●","")</x:f>
      </x:c>
      <x:c r="Y18" s="2" t="str">
        <x:f>IF(AND(ISNUMBER($C18),ISNUMBER($D18),$C18&lt;=20,$D18&gt;=20),"●","")</x:f>
      </x:c>
      <x:c r="Z18" s="2" t="str">
        <x:f>IF(AND(ISNUMBER($C18),ISNUMBER($D18),$C18&lt;=21,$D18&gt;=21),"●","")</x:f>
      </x:c>
      <x:c r="AA18" s="2" t="str">
        <x:f>IF(AND(ISNUMBER($C18),ISNUMBER($D18),$C18&lt;=22,$D18&gt;=22),"●","")</x:f>
      </x:c>
      <x:c r="AB18" s="2" t="str">
        <x:f>IF(AND(ISNUMBER($C18),ISNUMBER($D18),$C18&lt;=23,$D18&gt;=23),"●","")</x:f>
      </x:c>
      <x:c r="AC18" s="2" t="str">
        <x:f>IF(AND(ISNUMBER($C18),ISNUMBER($D18),$C18&lt;=24,$D18&gt;=24),"●","")</x:f>
      </x:c>
    </x:row>
    <x:row r="19" ht="26" customHeight="1">
      <x:c r="A19" s="2"/>
      <x:c r="B19" s="2" t="str">
        <x:v>調種・乾燥</x:v>
      </x:c>
      <x:c r="C19" s="4"/>
      <x:c r="D19" s="4"/>
      <x:c r="E19" s="2"/>
      <x:c r="F19" s="2" t="str">
        <x:f>IF(AND(ISNUMBER($C19),ISNUMBER($D19),$C19&lt;=1,$D19&gt;=1),"●","")</x:f>
      </x:c>
      <x:c r="G19" s="2" t="str">
        <x:f>IF(AND(ISNUMBER($C19),ISNUMBER($D19),$C19&lt;=2,$D19&gt;=2),"●","")</x:f>
      </x:c>
      <x:c r="H19" s="2" t="str">
        <x:f>IF(AND(ISNUMBER($C19),ISNUMBER($D19),$C19&lt;=3,$D19&gt;=3),"●","")</x:f>
      </x:c>
      <x:c r="I19" s="2" t="str">
        <x:f>IF(AND(ISNUMBER($C19),ISNUMBER($D19),$C19&lt;=4,$D19&gt;=4),"●","")</x:f>
      </x:c>
      <x:c r="J19" s="2" t="str">
        <x:f>IF(AND(ISNUMBER($C19),ISNUMBER($D19),$C19&lt;=5,$D19&gt;=5),"●","")</x:f>
      </x:c>
      <x:c r="K19" s="2" t="str">
        <x:f>IF(AND(ISNUMBER($C19),ISNUMBER($D19),$C19&lt;=6,$D19&gt;=6),"●","")</x:f>
      </x:c>
      <x:c r="L19" s="2" t="str">
        <x:f>IF(AND(ISNUMBER($C19),ISNUMBER($D19),$C19&lt;=7,$D19&gt;=7),"●","")</x:f>
      </x:c>
      <x:c r="M19" s="2" t="str">
        <x:f>IF(AND(ISNUMBER($C19),ISNUMBER($D19),$C19&lt;=8,$D19&gt;=8),"●","")</x:f>
      </x:c>
      <x:c r="N19" s="2" t="str">
        <x:f>IF(AND(ISNUMBER($C19),ISNUMBER($D19),$C19&lt;=9,$D19&gt;=9),"●","")</x:f>
      </x:c>
      <x:c r="O19" s="2" t="str">
        <x:f>IF(AND(ISNUMBER($C19),ISNUMBER($D19),$C19&lt;=10,$D19&gt;=10),"●","")</x:f>
      </x:c>
      <x:c r="P19" s="2" t="str">
        <x:f>IF(AND(ISNUMBER($C19),ISNUMBER($D19),$C19&lt;=11,$D19&gt;=11),"●","")</x:f>
      </x:c>
      <x:c r="Q19" s="2" t="str">
        <x:f>IF(AND(ISNUMBER($C19),ISNUMBER($D19),$C19&lt;=12,$D19&gt;=12),"●","")</x:f>
      </x:c>
      <x:c r="R19" s="2" t="str">
        <x:f>IF(AND(ISNUMBER($C19),ISNUMBER($D19),$C19&lt;=13,$D19&gt;=13),"●","")</x:f>
      </x:c>
      <x:c r="S19" s="2" t="str">
        <x:f>IF(AND(ISNUMBER($C19),ISNUMBER($D19),$C19&lt;=14,$D19&gt;=14),"●","")</x:f>
      </x:c>
      <x:c r="T19" s="2" t="str">
        <x:f>IF(AND(ISNUMBER($C19),ISNUMBER($D19),$C19&lt;=15,$D19&gt;=15),"●","")</x:f>
      </x:c>
      <x:c r="U19" s="2" t="str">
        <x:f>IF(AND(ISNUMBER($C19),ISNUMBER($D19),$C19&lt;=16,$D19&gt;=16),"●","")</x:f>
      </x:c>
      <x:c r="V19" s="2" t="str">
        <x:f>IF(AND(ISNUMBER($C19),ISNUMBER($D19),$C19&lt;=17,$D19&gt;=17),"●","")</x:f>
      </x:c>
      <x:c r="W19" s="2" t="str">
        <x:f>IF(AND(ISNUMBER($C19),ISNUMBER($D19),$C19&lt;=18,$D19&gt;=18),"●","")</x:f>
      </x:c>
      <x:c r="X19" s="2" t="str">
        <x:f>IF(AND(ISNUMBER($C19),ISNUMBER($D19),$C19&lt;=19,$D19&gt;=19),"●","")</x:f>
      </x:c>
      <x:c r="Y19" s="2" t="str">
        <x:f>IF(AND(ISNUMBER($C19),ISNUMBER($D19),$C19&lt;=20,$D19&gt;=20),"●","")</x:f>
      </x:c>
      <x:c r="Z19" s="2" t="str">
        <x:f>IF(AND(ISNUMBER($C19),ISNUMBER($D19),$C19&lt;=21,$D19&gt;=21),"●","")</x:f>
      </x:c>
      <x:c r="AA19" s="2" t="str">
        <x:f>IF(AND(ISNUMBER($C19),ISNUMBER($D19),$C19&lt;=22,$D19&gt;=22),"●","")</x:f>
      </x:c>
      <x:c r="AB19" s="2" t="str">
        <x:f>IF(AND(ISNUMBER($C19),ISNUMBER($D19),$C19&lt;=23,$D19&gt;=23),"●","")</x:f>
      </x:c>
      <x:c r="AC19" s="2" t="str">
        <x:f>IF(AND(ISNUMBER($C19),ISNUMBER($D19),$C19&lt;=24,$D19&gt;=24),"●","")</x:f>
      </x:c>
    </x:row>
    <x:row r="20" ht="26" customHeight="1">
      <x:c r="A20" s="2"/>
      <x:c r="B20" s="2" t="str">
        <x:v>播種</x:v>
      </x:c>
      <x:c r="C20" s="4"/>
      <x:c r="D20" s="4"/>
      <x:c r="E20" s="2"/>
      <x:c r="F20" s="2" t="str">
        <x:f>IF(AND(ISNUMBER($C20),ISNUMBER($D20),$C20&lt;=1,$D20&gt;=1),"●","")</x:f>
      </x:c>
      <x:c r="G20" s="2" t="str">
        <x:f>IF(AND(ISNUMBER($C20),ISNUMBER($D20),$C20&lt;=2,$D20&gt;=2),"●","")</x:f>
      </x:c>
      <x:c r="H20" s="2" t="str">
        <x:f>IF(AND(ISNUMBER($C20),ISNUMBER($D20),$C20&lt;=3,$D20&gt;=3),"●","")</x:f>
      </x:c>
      <x:c r="I20" s="2" t="str">
        <x:f>IF(AND(ISNUMBER($C20),ISNUMBER($D20),$C20&lt;=4,$D20&gt;=4),"●","")</x:f>
      </x:c>
      <x:c r="J20" s="2" t="str">
        <x:f>IF(AND(ISNUMBER($C20),ISNUMBER($D20),$C20&lt;=5,$D20&gt;=5),"●","")</x:f>
      </x:c>
      <x:c r="K20" s="2" t="str">
        <x:f>IF(AND(ISNUMBER($C20),ISNUMBER($D20),$C20&lt;=6,$D20&gt;=6),"●","")</x:f>
      </x:c>
      <x:c r="L20" s="2" t="str">
        <x:f>IF(AND(ISNUMBER($C20),ISNUMBER($D20),$C20&lt;=7,$D20&gt;=7),"●","")</x:f>
      </x:c>
      <x:c r="M20" s="2" t="str">
        <x:f>IF(AND(ISNUMBER($C20),ISNUMBER($D20),$C20&lt;=8,$D20&gt;=8),"●","")</x:f>
      </x:c>
      <x:c r="N20" s="2" t="str">
        <x:f>IF(AND(ISNUMBER($C20),ISNUMBER($D20),$C20&lt;=9,$D20&gt;=9),"●","")</x:f>
      </x:c>
      <x:c r="O20" s="2" t="str">
        <x:f>IF(AND(ISNUMBER($C20),ISNUMBER($D20),$C20&lt;=10,$D20&gt;=10),"●","")</x:f>
      </x:c>
      <x:c r="P20" s="2" t="str">
        <x:f>IF(AND(ISNUMBER($C20),ISNUMBER($D20),$C20&lt;=11,$D20&gt;=11),"●","")</x:f>
      </x:c>
      <x:c r="Q20" s="2" t="str">
        <x:f>IF(AND(ISNUMBER($C20),ISNUMBER($D20),$C20&lt;=12,$D20&gt;=12),"●","")</x:f>
      </x:c>
      <x:c r="R20" s="2" t="str">
        <x:f>IF(AND(ISNUMBER($C20),ISNUMBER($D20),$C20&lt;=13,$D20&gt;=13),"●","")</x:f>
      </x:c>
      <x:c r="S20" s="2" t="str">
        <x:f>IF(AND(ISNUMBER($C20),ISNUMBER($D20),$C20&lt;=14,$D20&gt;=14),"●","")</x:f>
      </x:c>
      <x:c r="T20" s="2" t="str">
        <x:f>IF(AND(ISNUMBER($C20),ISNUMBER($D20),$C20&lt;=15,$D20&gt;=15),"●","")</x:f>
      </x:c>
      <x:c r="U20" s="2" t="str">
        <x:f>IF(AND(ISNUMBER($C20),ISNUMBER($D20),$C20&lt;=16,$D20&gt;=16),"●","")</x:f>
      </x:c>
      <x:c r="V20" s="2" t="str">
        <x:f>IF(AND(ISNUMBER($C20),ISNUMBER($D20),$C20&lt;=17,$D20&gt;=17),"●","")</x:f>
      </x:c>
      <x:c r="W20" s="2" t="str">
        <x:f>IF(AND(ISNUMBER($C20),ISNUMBER($D20),$C20&lt;=18,$D20&gt;=18),"●","")</x:f>
      </x:c>
      <x:c r="X20" s="2" t="str">
        <x:f>IF(AND(ISNUMBER($C20),ISNUMBER($D20),$C20&lt;=19,$D20&gt;=19),"●","")</x:f>
      </x:c>
      <x:c r="Y20" s="2" t="str">
        <x:f>IF(AND(ISNUMBER($C20),ISNUMBER($D20),$C20&lt;=20,$D20&gt;=20),"●","")</x:f>
      </x:c>
      <x:c r="Z20" s="2" t="str">
        <x:f>IF(AND(ISNUMBER($C20),ISNUMBER($D20),$C20&lt;=21,$D20&gt;=21),"●","")</x:f>
      </x:c>
      <x:c r="AA20" s="2" t="str">
        <x:f>IF(AND(ISNUMBER($C20),ISNUMBER($D20),$C20&lt;=22,$D20&gt;=22),"●","")</x:f>
      </x:c>
      <x:c r="AB20" s="2" t="str">
        <x:f>IF(AND(ISNUMBER($C20),ISNUMBER($D20),$C20&lt;=23,$D20&gt;=23),"●","")</x:f>
      </x:c>
      <x:c r="AC20" s="2" t="str">
        <x:f>IF(AND(ISNUMBER($C20),ISNUMBER($D20),$C20&lt;=24,$D20&gt;=24),"●","")</x:f>
      </x:c>
    </x:row>
    <x:row r="21" ht="26" customHeight="1">
      <x:c r="A21" s="2"/>
      <x:c r="B21" s="2" t="str">
        <x:v>定植</x:v>
      </x:c>
      <x:c r="C21" s="4"/>
      <x:c r="D21" s="4"/>
      <x:c r="E21" s="2"/>
      <x:c r="F21" s="2" t="str">
        <x:f>IF(AND(ISNUMBER($C21),ISNUMBER($D21),$C21&lt;=1,$D21&gt;=1),"●","")</x:f>
      </x:c>
      <x:c r="G21" s="2" t="str">
        <x:f>IF(AND(ISNUMBER($C21),ISNUMBER($D21),$C21&lt;=2,$D21&gt;=2),"●","")</x:f>
      </x:c>
      <x:c r="H21" s="2" t="str">
        <x:f>IF(AND(ISNUMBER($C21),ISNUMBER($D21),$C21&lt;=3,$D21&gt;=3),"●","")</x:f>
      </x:c>
      <x:c r="I21" s="2" t="str">
        <x:f>IF(AND(ISNUMBER($C21),ISNUMBER($D21),$C21&lt;=4,$D21&gt;=4),"●","")</x:f>
      </x:c>
      <x:c r="J21" s="2" t="str">
        <x:f>IF(AND(ISNUMBER($C21),ISNUMBER($D21),$C21&lt;=5,$D21&gt;=5),"●","")</x:f>
      </x:c>
      <x:c r="K21" s="2" t="str">
        <x:f>IF(AND(ISNUMBER($C21),ISNUMBER($D21),$C21&lt;=6,$D21&gt;=6),"●","")</x:f>
      </x:c>
      <x:c r="L21" s="2" t="str">
        <x:f>IF(AND(ISNUMBER($C21),ISNUMBER($D21),$C21&lt;=7,$D21&gt;=7),"●","")</x:f>
      </x:c>
      <x:c r="M21" s="2" t="str">
        <x:f>IF(AND(ISNUMBER($C21),ISNUMBER($D21),$C21&lt;=8,$D21&gt;=8),"●","")</x:f>
      </x:c>
      <x:c r="N21" s="2" t="str">
        <x:f>IF(AND(ISNUMBER($C21),ISNUMBER($D21),$C21&lt;=9,$D21&gt;=9),"●","")</x:f>
      </x:c>
      <x:c r="O21" s="2" t="str">
        <x:f>IF(AND(ISNUMBER($C21),ISNUMBER($D21),$C21&lt;=10,$D21&gt;=10),"●","")</x:f>
      </x:c>
      <x:c r="P21" s="2" t="str">
        <x:f>IF(AND(ISNUMBER($C21),ISNUMBER($D21),$C21&lt;=11,$D21&gt;=11),"●","")</x:f>
      </x:c>
      <x:c r="Q21" s="2" t="str">
        <x:f>IF(AND(ISNUMBER($C21),ISNUMBER($D21),$C21&lt;=12,$D21&gt;=12),"●","")</x:f>
      </x:c>
      <x:c r="R21" s="2" t="str">
        <x:f>IF(AND(ISNUMBER($C21),ISNUMBER($D21),$C21&lt;=13,$D21&gt;=13),"●","")</x:f>
      </x:c>
      <x:c r="S21" s="2" t="str">
        <x:f>IF(AND(ISNUMBER($C21),ISNUMBER($D21),$C21&lt;=14,$D21&gt;=14),"●","")</x:f>
      </x:c>
      <x:c r="T21" s="2" t="str">
        <x:f>IF(AND(ISNUMBER($C21),ISNUMBER($D21),$C21&lt;=15,$D21&gt;=15),"●","")</x:f>
      </x:c>
      <x:c r="U21" s="2" t="str">
        <x:f>IF(AND(ISNUMBER($C21),ISNUMBER($D21),$C21&lt;=16,$D21&gt;=16),"●","")</x:f>
      </x:c>
      <x:c r="V21" s="2" t="str">
        <x:f>IF(AND(ISNUMBER($C21),ISNUMBER($D21),$C21&lt;=17,$D21&gt;=17),"●","")</x:f>
      </x:c>
      <x:c r="W21" s="2" t="str">
        <x:f>IF(AND(ISNUMBER($C21),ISNUMBER($D21),$C21&lt;=18,$D21&gt;=18),"●","")</x:f>
      </x:c>
      <x:c r="X21" s="2" t="str">
        <x:f>IF(AND(ISNUMBER($C21),ISNUMBER($D21),$C21&lt;=19,$D21&gt;=19),"●","")</x:f>
      </x:c>
      <x:c r="Y21" s="2" t="str">
        <x:f>IF(AND(ISNUMBER($C21),ISNUMBER($D21),$C21&lt;=20,$D21&gt;=20),"●","")</x:f>
      </x:c>
      <x:c r="Z21" s="2" t="str">
        <x:f>IF(AND(ISNUMBER($C21),ISNUMBER($D21),$C21&lt;=21,$D21&gt;=21),"●","")</x:f>
      </x:c>
      <x:c r="AA21" s="2" t="str">
        <x:f>IF(AND(ISNUMBER($C21),ISNUMBER($D21),$C21&lt;=22,$D21&gt;=22),"●","")</x:f>
      </x:c>
      <x:c r="AB21" s="2" t="str">
        <x:f>IF(AND(ISNUMBER($C21),ISNUMBER($D21),$C21&lt;=23,$D21&gt;=23),"●","")</x:f>
      </x:c>
      <x:c r="AC21" s="2" t="str">
        <x:f>IF(AND(ISNUMBER($C21),ISNUMBER($D21),$C21&lt;=24,$D21&gt;=24),"●","")</x:f>
      </x:c>
    </x:row>
    <x:row r="22" ht="26" customHeight="1">
      <x:c r="A22" s="2"/>
      <x:c r="B22" s="2" t="str">
        <x:v>収穫</x:v>
      </x:c>
      <x:c r="C22" s="4"/>
      <x:c r="D22" s="4"/>
      <x:c r="E22" s="2"/>
      <x:c r="F22" s="2" t="str">
        <x:f>IF(AND(ISNUMBER($C22),ISNUMBER($D22),$C22&lt;=1,$D22&gt;=1),"●","")</x:f>
      </x:c>
      <x:c r="G22" s="2" t="str">
        <x:f>IF(AND(ISNUMBER($C22),ISNUMBER($D22),$C22&lt;=2,$D22&gt;=2),"●","")</x:f>
      </x:c>
      <x:c r="H22" s="2" t="str">
        <x:f>IF(AND(ISNUMBER($C22),ISNUMBER($D22),$C22&lt;=3,$D22&gt;=3),"●","")</x:f>
      </x:c>
      <x:c r="I22" s="2" t="str">
        <x:f>IF(AND(ISNUMBER($C22),ISNUMBER($D22),$C22&lt;=4,$D22&gt;=4),"●","")</x:f>
      </x:c>
      <x:c r="J22" s="2" t="str">
        <x:f>IF(AND(ISNUMBER($C22),ISNUMBER($D22),$C22&lt;=5,$D22&gt;=5),"●","")</x:f>
      </x:c>
      <x:c r="K22" s="2" t="str">
        <x:f>IF(AND(ISNUMBER($C22),ISNUMBER($D22),$C22&lt;=6,$D22&gt;=6),"●","")</x:f>
      </x:c>
      <x:c r="L22" s="2" t="str">
        <x:f>IF(AND(ISNUMBER($C22),ISNUMBER($D22),$C22&lt;=7,$D22&gt;=7),"●","")</x:f>
      </x:c>
      <x:c r="M22" s="2" t="str">
        <x:f>IF(AND(ISNUMBER($C22),ISNUMBER($D22),$C22&lt;=8,$D22&gt;=8),"●","")</x:f>
      </x:c>
      <x:c r="N22" s="2" t="str">
        <x:f>IF(AND(ISNUMBER($C22),ISNUMBER($D22),$C22&lt;=9,$D22&gt;=9),"●","")</x:f>
      </x:c>
      <x:c r="O22" s="2" t="str">
        <x:f>IF(AND(ISNUMBER($C22),ISNUMBER($D22),$C22&lt;=10,$D22&gt;=10),"●","")</x:f>
      </x:c>
      <x:c r="P22" s="2" t="str">
        <x:f>IF(AND(ISNUMBER($C22),ISNUMBER($D22),$C22&lt;=11,$D22&gt;=11),"●","")</x:f>
      </x:c>
      <x:c r="Q22" s="2" t="str">
        <x:f>IF(AND(ISNUMBER($C22),ISNUMBER($D22),$C22&lt;=12,$D22&gt;=12),"●","")</x:f>
      </x:c>
      <x:c r="R22" s="2" t="str">
        <x:f>IF(AND(ISNUMBER($C22),ISNUMBER($D22),$C22&lt;=13,$D22&gt;=13),"●","")</x:f>
      </x:c>
      <x:c r="S22" s="2" t="str">
        <x:f>IF(AND(ISNUMBER($C22),ISNUMBER($D22),$C22&lt;=14,$D22&gt;=14),"●","")</x:f>
      </x:c>
      <x:c r="T22" s="2" t="str">
        <x:f>IF(AND(ISNUMBER($C22),ISNUMBER($D22),$C22&lt;=15,$D22&gt;=15),"●","")</x:f>
      </x:c>
      <x:c r="U22" s="2" t="str">
        <x:f>IF(AND(ISNUMBER($C22),ISNUMBER($D22),$C22&lt;=16,$D22&gt;=16),"●","")</x:f>
      </x:c>
      <x:c r="V22" s="2" t="str">
        <x:f>IF(AND(ISNUMBER($C22),ISNUMBER($D22),$C22&lt;=17,$D22&gt;=17),"●","")</x:f>
      </x:c>
      <x:c r="W22" s="2" t="str">
        <x:f>IF(AND(ISNUMBER($C22),ISNUMBER($D22),$C22&lt;=18,$D22&gt;=18),"●","")</x:f>
      </x:c>
      <x:c r="X22" s="2" t="str">
        <x:f>IF(AND(ISNUMBER($C22),ISNUMBER($D22),$C22&lt;=19,$D22&gt;=19),"●","")</x:f>
      </x:c>
      <x:c r="Y22" s="2" t="str">
        <x:f>IF(AND(ISNUMBER($C22),ISNUMBER($D22),$C22&lt;=20,$D22&gt;=20),"●","")</x:f>
      </x:c>
      <x:c r="Z22" s="2" t="str">
        <x:f>IF(AND(ISNUMBER($C22),ISNUMBER($D22),$C22&lt;=21,$D22&gt;=21),"●","")</x:f>
      </x:c>
      <x:c r="AA22" s="2" t="str">
        <x:f>IF(AND(ISNUMBER($C22),ISNUMBER($D22),$C22&lt;=22,$D22&gt;=22),"●","")</x:f>
      </x:c>
      <x:c r="AB22" s="2" t="str">
        <x:f>IF(AND(ISNUMBER($C22),ISNUMBER($D22),$C22&lt;=23,$D22&gt;=23),"●","")</x:f>
      </x:c>
      <x:c r="AC22" s="2" t="str">
        <x:f>IF(AND(ISNUMBER($C22),ISNUMBER($D22),$C22&lt;=24,$D22&gt;=24),"●","")</x:f>
      </x:c>
    </x:row>
    <x:row r="23" ht="26" customHeight="1">
      <x:c r="A23" s="2"/>
      <x:c r="B23" s="2" t="str">
        <x:v>母本選抜・株を残す</x:v>
      </x:c>
      <x:c r="C23" s="4"/>
      <x:c r="D23" s="4"/>
      <x:c r="E23" s="2"/>
      <x:c r="F23" s="2" t="str">
        <x:f>IF(AND(ISNUMBER($C23),ISNUMBER($D23),$C23&lt;=1,$D23&gt;=1),"●","")</x:f>
      </x:c>
      <x:c r="G23" s="2" t="str">
        <x:f>IF(AND(ISNUMBER($C23),ISNUMBER($D23),$C23&lt;=2,$D23&gt;=2),"●","")</x:f>
      </x:c>
      <x:c r="H23" s="2" t="str">
        <x:f>IF(AND(ISNUMBER($C23),ISNUMBER($D23),$C23&lt;=3,$D23&gt;=3),"●","")</x:f>
      </x:c>
      <x:c r="I23" s="2" t="str">
        <x:f>IF(AND(ISNUMBER($C23),ISNUMBER($D23),$C23&lt;=4,$D23&gt;=4),"●","")</x:f>
      </x:c>
      <x:c r="J23" s="2" t="str">
        <x:f>IF(AND(ISNUMBER($C23),ISNUMBER($D23),$C23&lt;=5,$D23&gt;=5),"●","")</x:f>
      </x:c>
      <x:c r="K23" s="2" t="str">
        <x:f>IF(AND(ISNUMBER($C23),ISNUMBER($D23),$C23&lt;=6,$D23&gt;=6),"●","")</x:f>
      </x:c>
      <x:c r="L23" s="2" t="str">
        <x:f>IF(AND(ISNUMBER($C23),ISNUMBER($D23),$C23&lt;=7,$D23&gt;=7),"●","")</x:f>
      </x:c>
      <x:c r="M23" s="2" t="str">
        <x:f>IF(AND(ISNUMBER($C23),ISNUMBER($D23),$C23&lt;=8,$D23&gt;=8),"●","")</x:f>
      </x:c>
      <x:c r="N23" s="2" t="str">
        <x:f>IF(AND(ISNUMBER($C23),ISNUMBER($D23),$C23&lt;=9,$D23&gt;=9),"●","")</x:f>
      </x:c>
      <x:c r="O23" s="2" t="str">
        <x:f>IF(AND(ISNUMBER($C23),ISNUMBER($D23),$C23&lt;=10,$D23&gt;=10),"●","")</x:f>
      </x:c>
      <x:c r="P23" s="2" t="str">
        <x:f>IF(AND(ISNUMBER($C23),ISNUMBER($D23),$C23&lt;=11,$D23&gt;=11),"●","")</x:f>
      </x:c>
      <x:c r="Q23" s="2" t="str">
        <x:f>IF(AND(ISNUMBER($C23),ISNUMBER($D23),$C23&lt;=12,$D23&gt;=12),"●","")</x:f>
      </x:c>
      <x:c r="R23" s="2" t="str">
        <x:f>IF(AND(ISNUMBER($C23),ISNUMBER($D23),$C23&lt;=13,$D23&gt;=13),"●","")</x:f>
      </x:c>
      <x:c r="S23" s="2" t="str">
        <x:f>IF(AND(ISNUMBER($C23),ISNUMBER($D23),$C23&lt;=14,$D23&gt;=14),"●","")</x:f>
      </x:c>
      <x:c r="T23" s="2" t="str">
        <x:f>IF(AND(ISNUMBER($C23),ISNUMBER($D23),$C23&lt;=15,$D23&gt;=15),"●","")</x:f>
      </x:c>
      <x:c r="U23" s="2" t="str">
        <x:f>IF(AND(ISNUMBER($C23),ISNUMBER($D23),$C23&lt;=16,$D23&gt;=16),"●","")</x:f>
      </x:c>
      <x:c r="V23" s="2" t="str">
        <x:f>IF(AND(ISNUMBER($C23),ISNUMBER($D23),$C23&lt;=17,$D23&gt;=17),"●","")</x:f>
      </x:c>
      <x:c r="W23" s="2" t="str">
        <x:f>IF(AND(ISNUMBER($C23),ISNUMBER($D23),$C23&lt;=18,$D23&gt;=18),"●","")</x:f>
      </x:c>
      <x:c r="X23" s="2" t="str">
        <x:f>IF(AND(ISNUMBER($C23),ISNUMBER($D23),$C23&lt;=19,$D23&gt;=19),"●","")</x:f>
      </x:c>
      <x:c r="Y23" s="2" t="str">
        <x:f>IF(AND(ISNUMBER($C23),ISNUMBER($D23),$C23&lt;=20,$D23&gt;=20),"●","")</x:f>
      </x:c>
      <x:c r="Z23" s="2" t="str">
        <x:f>IF(AND(ISNUMBER($C23),ISNUMBER($D23),$C23&lt;=21,$D23&gt;=21),"●","")</x:f>
      </x:c>
      <x:c r="AA23" s="2" t="str">
        <x:f>IF(AND(ISNUMBER($C23),ISNUMBER($D23),$C23&lt;=22,$D23&gt;=22),"●","")</x:f>
      </x:c>
      <x:c r="AB23" s="2" t="str">
        <x:f>IF(AND(ISNUMBER($C23),ISNUMBER($D23),$C23&lt;=23,$D23&gt;=23),"●","")</x:f>
      </x:c>
      <x:c r="AC23" s="2" t="str">
        <x:f>IF(AND(ISNUMBER($C23),ISNUMBER($D23),$C23&lt;=24,$D23&gt;=24),"●","")</x:f>
      </x:c>
    </x:row>
    <x:row r="24" ht="26" customHeight="1">
      <x:c r="A24" s="2"/>
      <x:c r="B24" s="2" t="str">
        <x:v>採種・完熟</x:v>
      </x:c>
      <x:c r="C24" s="4"/>
      <x:c r="D24" s="4"/>
      <x:c r="E24" s="2"/>
      <x:c r="F24" s="2" t="str">
        <x:f>IF(AND(ISNUMBER($C24),ISNUMBER($D24),$C24&lt;=1,$D24&gt;=1),"●","")</x:f>
      </x:c>
      <x:c r="G24" s="2" t="str">
        <x:f>IF(AND(ISNUMBER($C24),ISNUMBER($D24),$C24&lt;=2,$D24&gt;=2),"●","")</x:f>
      </x:c>
      <x:c r="H24" s="2" t="str">
        <x:f>IF(AND(ISNUMBER($C24),ISNUMBER($D24),$C24&lt;=3,$D24&gt;=3),"●","")</x:f>
      </x:c>
      <x:c r="I24" s="2" t="str">
        <x:f>IF(AND(ISNUMBER($C24),ISNUMBER($D24),$C24&lt;=4,$D24&gt;=4),"●","")</x:f>
      </x:c>
      <x:c r="J24" s="2" t="str">
        <x:f>IF(AND(ISNUMBER($C24),ISNUMBER($D24),$C24&lt;=5,$D24&gt;=5),"●","")</x:f>
      </x:c>
      <x:c r="K24" s="2" t="str">
        <x:f>IF(AND(ISNUMBER($C24),ISNUMBER($D24),$C24&lt;=6,$D24&gt;=6),"●","")</x:f>
      </x:c>
      <x:c r="L24" s="2" t="str">
        <x:f>IF(AND(ISNUMBER($C24),ISNUMBER($D24),$C24&lt;=7,$D24&gt;=7),"●","")</x:f>
      </x:c>
      <x:c r="M24" s="2" t="str">
        <x:f>IF(AND(ISNUMBER($C24),ISNUMBER($D24),$C24&lt;=8,$D24&gt;=8),"●","")</x:f>
      </x:c>
      <x:c r="N24" s="2" t="str">
        <x:f>IF(AND(ISNUMBER($C24),ISNUMBER($D24),$C24&lt;=9,$D24&gt;=9),"●","")</x:f>
      </x:c>
      <x:c r="O24" s="2" t="str">
        <x:f>IF(AND(ISNUMBER($C24),ISNUMBER($D24),$C24&lt;=10,$D24&gt;=10),"●","")</x:f>
      </x:c>
      <x:c r="P24" s="2" t="str">
        <x:f>IF(AND(ISNUMBER($C24),ISNUMBER($D24),$C24&lt;=11,$D24&gt;=11),"●","")</x:f>
      </x:c>
      <x:c r="Q24" s="2" t="str">
        <x:f>IF(AND(ISNUMBER($C24),ISNUMBER($D24),$C24&lt;=12,$D24&gt;=12),"●","")</x:f>
      </x:c>
      <x:c r="R24" s="2" t="str">
        <x:f>IF(AND(ISNUMBER($C24),ISNUMBER($D24),$C24&lt;=13,$D24&gt;=13),"●","")</x:f>
      </x:c>
      <x:c r="S24" s="2" t="str">
        <x:f>IF(AND(ISNUMBER($C24),ISNUMBER($D24),$C24&lt;=14,$D24&gt;=14),"●","")</x:f>
      </x:c>
      <x:c r="T24" s="2" t="str">
        <x:f>IF(AND(ISNUMBER($C24),ISNUMBER($D24),$C24&lt;=15,$D24&gt;=15),"●","")</x:f>
      </x:c>
      <x:c r="U24" s="2" t="str">
        <x:f>IF(AND(ISNUMBER($C24),ISNUMBER($D24),$C24&lt;=16,$D24&gt;=16),"●","")</x:f>
      </x:c>
      <x:c r="V24" s="2" t="str">
        <x:f>IF(AND(ISNUMBER($C24),ISNUMBER($D24),$C24&lt;=17,$D24&gt;=17),"●","")</x:f>
      </x:c>
      <x:c r="W24" s="2" t="str">
        <x:f>IF(AND(ISNUMBER($C24),ISNUMBER($D24),$C24&lt;=18,$D24&gt;=18),"●","")</x:f>
      </x:c>
      <x:c r="X24" s="2" t="str">
        <x:f>IF(AND(ISNUMBER($C24),ISNUMBER($D24),$C24&lt;=19,$D24&gt;=19),"●","")</x:f>
      </x:c>
      <x:c r="Y24" s="2" t="str">
        <x:f>IF(AND(ISNUMBER($C24),ISNUMBER($D24),$C24&lt;=20,$D24&gt;=20),"●","")</x:f>
      </x:c>
      <x:c r="Z24" s="2" t="str">
        <x:f>IF(AND(ISNUMBER($C24),ISNUMBER($D24),$C24&lt;=21,$D24&gt;=21),"●","")</x:f>
      </x:c>
      <x:c r="AA24" s="2" t="str">
        <x:f>IF(AND(ISNUMBER($C24),ISNUMBER($D24),$C24&lt;=22,$D24&gt;=22),"●","")</x:f>
      </x:c>
      <x:c r="AB24" s="2" t="str">
        <x:f>IF(AND(ISNUMBER($C24),ISNUMBER($D24),$C24&lt;=23,$D24&gt;=23),"●","")</x:f>
      </x:c>
      <x:c r="AC24" s="2" t="str">
        <x:f>IF(AND(ISNUMBER($C24),ISNUMBER($D24),$C24&lt;=24,$D24&gt;=24),"●","")</x:f>
      </x:c>
    </x:row>
    <x:row r="25" ht="26" customHeight="1">
      <x:c r="A25" s="2"/>
      <x:c r="B25" s="2" t="str">
        <x:v>調種・乾燥</x:v>
      </x:c>
      <x:c r="C25" s="4"/>
      <x:c r="D25" s="4"/>
      <x:c r="E25" s="2"/>
      <x:c r="F25" s="2" t="str">
        <x:f>IF(AND(ISNUMBER($C25),ISNUMBER($D25),$C25&lt;=1,$D25&gt;=1),"●","")</x:f>
      </x:c>
      <x:c r="G25" s="2" t="str">
        <x:f>IF(AND(ISNUMBER($C25),ISNUMBER($D25),$C25&lt;=2,$D25&gt;=2),"●","")</x:f>
      </x:c>
      <x:c r="H25" s="2" t="str">
        <x:f>IF(AND(ISNUMBER($C25),ISNUMBER($D25),$C25&lt;=3,$D25&gt;=3),"●","")</x:f>
      </x:c>
      <x:c r="I25" s="2" t="str">
        <x:f>IF(AND(ISNUMBER($C25),ISNUMBER($D25),$C25&lt;=4,$D25&gt;=4),"●","")</x:f>
      </x:c>
      <x:c r="J25" s="2" t="str">
        <x:f>IF(AND(ISNUMBER($C25),ISNUMBER($D25),$C25&lt;=5,$D25&gt;=5),"●","")</x:f>
      </x:c>
      <x:c r="K25" s="2" t="str">
        <x:f>IF(AND(ISNUMBER($C25),ISNUMBER($D25),$C25&lt;=6,$D25&gt;=6),"●","")</x:f>
      </x:c>
      <x:c r="L25" s="2" t="str">
        <x:f>IF(AND(ISNUMBER($C25),ISNUMBER($D25),$C25&lt;=7,$D25&gt;=7),"●","")</x:f>
      </x:c>
      <x:c r="M25" s="2" t="str">
        <x:f>IF(AND(ISNUMBER($C25),ISNUMBER($D25),$C25&lt;=8,$D25&gt;=8),"●","")</x:f>
      </x:c>
      <x:c r="N25" s="2" t="str">
        <x:f>IF(AND(ISNUMBER($C25),ISNUMBER($D25),$C25&lt;=9,$D25&gt;=9),"●","")</x:f>
      </x:c>
      <x:c r="O25" s="2" t="str">
        <x:f>IF(AND(ISNUMBER($C25),ISNUMBER($D25),$C25&lt;=10,$D25&gt;=10),"●","")</x:f>
      </x:c>
      <x:c r="P25" s="2" t="str">
        <x:f>IF(AND(ISNUMBER($C25),ISNUMBER($D25),$C25&lt;=11,$D25&gt;=11),"●","")</x:f>
      </x:c>
      <x:c r="Q25" s="2" t="str">
        <x:f>IF(AND(ISNUMBER($C25),ISNUMBER($D25),$C25&lt;=12,$D25&gt;=12),"●","")</x:f>
      </x:c>
      <x:c r="R25" s="2" t="str">
        <x:f>IF(AND(ISNUMBER($C25),ISNUMBER($D25),$C25&lt;=13,$D25&gt;=13),"●","")</x:f>
      </x:c>
      <x:c r="S25" s="2" t="str">
        <x:f>IF(AND(ISNUMBER($C25),ISNUMBER($D25),$C25&lt;=14,$D25&gt;=14),"●","")</x:f>
      </x:c>
      <x:c r="T25" s="2" t="str">
        <x:f>IF(AND(ISNUMBER($C25),ISNUMBER($D25),$C25&lt;=15,$D25&gt;=15),"●","")</x:f>
      </x:c>
      <x:c r="U25" s="2" t="str">
        <x:f>IF(AND(ISNUMBER($C25),ISNUMBER($D25),$C25&lt;=16,$D25&gt;=16),"●","")</x:f>
      </x:c>
      <x:c r="V25" s="2" t="str">
        <x:f>IF(AND(ISNUMBER($C25),ISNUMBER($D25),$C25&lt;=17,$D25&gt;=17),"●","")</x:f>
      </x:c>
      <x:c r="W25" s="2" t="str">
        <x:f>IF(AND(ISNUMBER($C25),ISNUMBER($D25),$C25&lt;=18,$D25&gt;=18),"●","")</x:f>
      </x:c>
      <x:c r="X25" s="2" t="str">
        <x:f>IF(AND(ISNUMBER($C25),ISNUMBER($D25),$C25&lt;=19,$D25&gt;=19),"●","")</x:f>
      </x:c>
      <x:c r="Y25" s="2" t="str">
        <x:f>IF(AND(ISNUMBER($C25),ISNUMBER($D25),$C25&lt;=20,$D25&gt;=20),"●","")</x:f>
      </x:c>
      <x:c r="Z25" s="2" t="str">
        <x:f>IF(AND(ISNUMBER($C25),ISNUMBER($D25),$C25&lt;=21,$D25&gt;=21),"●","")</x:f>
      </x:c>
      <x:c r="AA25" s="2" t="str">
        <x:f>IF(AND(ISNUMBER($C25),ISNUMBER($D25),$C25&lt;=22,$D25&gt;=22),"●","")</x:f>
      </x:c>
      <x:c r="AB25" s="2" t="str">
        <x:f>IF(AND(ISNUMBER($C25),ISNUMBER($D25),$C25&lt;=23,$D25&gt;=23),"●","")</x:f>
      </x:c>
      <x:c r="AC25" s="2" t="str">
        <x:f>IF(AND(ISNUMBER($C25),ISNUMBER($D25),$C25&lt;=24,$D25&gt;=24),"●","")</x:f>
      </x:c>
    </x:row>
    <x:row r="26" ht="26" customHeight="1">
      <x:c r="A26" s="2"/>
      <x:c r="B26" s="2" t="str">
        <x:v>播種</x:v>
      </x:c>
      <x:c r="C26" s="4"/>
      <x:c r="D26" s="4"/>
      <x:c r="E26" s="2"/>
      <x:c r="F26" s="2" t="str">
        <x:f>IF(AND(ISNUMBER($C26),ISNUMBER($D26),$C26&lt;=1,$D26&gt;=1),"●","")</x:f>
      </x:c>
      <x:c r="G26" s="2" t="str">
        <x:f>IF(AND(ISNUMBER($C26),ISNUMBER($D26),$C26&lt;=2,$D26&gt;=2),"●","")</x:f>
      </x:c>
      <x:c r="H26" s="2" t="str">
        <x:f>IF(AND(ISNUMBER($C26),ISNUMBER($D26),$C26&lt;=3,$D26&gt;=3),"●","")</x:f>
      </x:c>
      <x:c r="I26" s="2" t="str">
        <x:f>IF(AND(ISNUMBER($C26),ISNUMBER($D26),$C26&lt;=4,$D26&gt;=4),"●","")</x:f>
      </x:c>
      <x:c r="J26" s="2" t="str">
        <x:f>IF(AND(ISNUMBER($C26),ISNUMBER($D26),$C26&lt;=5,$D26&gt;=5),"●","")</x:f>
      </x:c>
      <x:c r="K26" s="2" t="str">
        <x:f>IF(AND(ISNUMBER($C26),ISNUMBER($D26),$C26&lt;=6,$D26&gt;=6),"●","")</x:f>
      </x:c>
      <x:c r="L26" s="2" t="str">
        <x:f>IF(AND(ISNUMBER($C26),ISNUMBER($D26),$C26&lt;=7,$D26&gt;=7),"●","")</x:f>
      </x:c>
      <x:c r="M26" s="2" t="str">
        <x:f>IF(AND(ISNUMBER($C26),ISNUMBER($D26),$C26&lt;=8,$D26&gt;=8),"●","")</x:f>
      </x:c>
      <x:c r="N26" s="2" t="str">
        <x:f>IF(AND(ISNUMBER($C26),ISNUMBER($D26),$C26&lt;=9,$D26&gt;=9),"●","")</x:f>
      </x:c>
      <x:c r="O26" s="2" t="str">
        <x:f>IF(AND(ISNUMBER($C26),ISNUMBER($D26),$C26&lt;=10,$D26&gt;=10),"●","")</x:f>
      </x:c>
      <x:c r="P26" s="2" t="str">
        <x:f>IF(AND(ISNUMBER($C26),ISNUMBER($D26),$C26&lt;=11,$D26&gt;=11),"●","")</x:f>
      </x:c>
      <x:c r="Q26" s="2" t="str">
        <x:f>IF(AND(ISNUMBER($C26),ISNUMBER($D26),$C26&lt;=12,$D26&gt;=12),"●","")</x:f>
      </x:c>
      <x:c r="R26" s="2" t="str">
        <x:f>IF(AND(ISNUMBER($C26),ISNUMBER($D26),$C26&lt;=13,$D26&gt;=13),"●","")</x:f>
      </x:c>
      <x:c r="S26" s="2" t="str">
        <x:f>IF(AND(ISNUMBER($C26),ISNUMBER($D26),$C26&lt;=14,$D26&gt;=14),"●","")</x:f>
      </x:c>
      <x:c r="T26" s="2" t="str">
        <x:f>IF(AND(ISNUMBER($C26),ISNUMBER($D26),$C26&lt;=15,$D26&gt;=15),"●","")</x:f>
      </x:c>
      <x:c r="U26" s="2" t="str">
        <x:f>IF(AND(ISNUMBER($C26),ISNUMBER($D26),$C26&lt;=16,$D26&gt;=16),"●","")</x:f>
      </x:c>
      <x:c r="V26" s="2" t="str">
        <x:f>IF(AND(ISNUMBER($C26),ISNUMBER($D26),$C26&lt;=17,$D26&gt;=17),"●","")</x:f>
      </x:c>
      <x:c r="W26" s="2" t="str">
        <x:f>IF(AND(ISNUMBER($C26),ISNUMBER($D26),$C26&lt;=18,$D26&gt;=18),"●","")</x:f>
      </x:c>
      <x:c r="X26" s="2" t="str">
        <x:f>IF(AND(ISNUMBER($C26),ISNUMBER($D26),$C26&lt;=19,$D26&gt;=19),"●","")</x:f>
      </x:c>
      <x:c r="Y26" s="2" t="str">
        <x:f>IF(AND(ISNUMBER($C26),ISNUMBER($D26),$C26&lt;=20,$D26&gt;=20),"●","")</x:f>
      </x:c>
      <x:c r="Z26" s="2" t="str">
        <x:f>IF(AND(ISNUMBER($C26),ISNUMBER($D26),$C26&lt;=21,$D26&gt;=21),"●","")</x:f>
      </x:c>
      <x:c r="AA26" s="2" t="str">
        <x:f>IF(AND(ISNUMBER($C26),ISNUMBER($D26),$C26&lt;=22,$D26&gt;=22),"●","")</x:f>
      </x:c>
      <x:c r="AB26" s="2" t="str">
        <x:f>IF(AND(ISNUMBER($C26),ISNUMBER($D26),$C26&lt;=23,$D26&gt;=23),"●","")</x:f>
      </x:c>
      <x:c r="AC26" s="2" t="str">
        <x:f>IF(AND(ISNUMBER($C26),ISNUMBER($D26),$C26&lt;=24,$D26&gt;=24),"●","")</x:f>
      </x:c>
    </x:row>
    <x:row r="27" ht="26" customHeight="1">
      <x:c r="A27" s="2"/>
      <x:c r="B27" s="2" t="str">
        <x:v>定植</x:v>
      </x:c>
      <x:c r="C27" s="4"/>
      <x:c r="D27" s="4"/>
      <x:c r="E27" s="2"/>
      <x:c r="F27" s="2" t="str">
        <x:f>IF(AND(ISNUMBER($C27),ISNUMBER($D27),$C27&lt;=1,$D27&gt;=1),"●","")</x:f>
      </x:c>
      <x:c r="G27" s="2" t="str">
        <x:f>IF(AND(ISNUMBER($C27),ISNUMBER($D27),$C27&lt;=2,$D27&gt;=2),"●","")</x:f>
      </x:c>
      <x:c r="H27" s="2" t="str">
        <x:f>IF(AND(ISNUMBER($C27),ISNUMBER($D27),$C27&lt;=3,$D27&gt;=3),"●","")</x:f>
      </x:c>
      <x:c r="I27" s="2" t="str">
        <x:f>IF(AND(ISNUMBER($C27),ISNUMBER($D27),$C27&lt;=4,$D27&gt;=4),"●","")</x:f>
      </x:c>
      <x:c r="J27" s="2" t="str">
        <x:f>IF(AND(ISNUMBER($C27),ISNUMBER($D27),$C27&lt;=5,$D27&gt;=5),"●","")</x:f>
      </x:c>
      <x:c r="K27" s="2" t="str">
        <x:f>IF(AND(ISNUMBER($C27),ISNUMBER($D27),$C27&lt;=6,$D27&gt;=6),"●","")</x:f>
      </x:c>
      <x:c r="L27" s="2" t="str">
        <x:f>IF(AND(ISNUMBER($C27),ISNUMBER($D27),$C27&lt;=7,$D27&gt;=7),"●","")</x:f>
      </x:c>
      <x:c r="M27" s="2" t="str">
        <x:f>IF(AND(ISNUMBER($C27),ISNUMBER($D27),$C27&lt;=8,$D27&gt;=8),"●","")</x:f>
      </x:c>
      <x:c r="N27" s="2" t="str">
        <x:f>IF(AND(ISNUMBER($C27),ISNUMBER($D27),$C27&lt;=9,$D27&gt;=9),"●","")</x:f>
      </x:c>
      <x:c r="O27" s="2" t="str">
        <x:f>IF(AND(ISNUMBER($C27),ISNUMBER($D27),$C27&lt;=10,$D27&gt;=10),"●","")</x:f>
      </x:c>
      <x:c r="P27" s="2" t="str">
        <x:f>IF(AND(ISNUMBER($C27),ISNUMBER($D27),$C27&lt;=11,$D27&gt;=11),"●","")</x:f>
      </x:c>
      <x:c r="Q27" s="2" t="str">
        <x:f>IF(AND(ISNUMBER($C27),ISNUMBER($D27),$C27&lt;=12,$D27&gt;=12),"●","")</x:f>
      </x:c>
      <x:c r="R27" s="2" t="str">
        <x:f>IF(AND(ISNUMBER($C27),ISNUMBER($D27),$C27&lt;=13,$D27&gt;=13),"●","")</x:f>
      </x:c>
      <x:c r="S27" s="2" t="str">
        <x:f>IF(AND(ISNUMBER($C27),ISNUMBER($D27),$C27&lt;=14,$D27&gt;=14),"●","")</x:f>
      </x:c>
      <x:c r="T27" s="2" t="str">
        <x:f>IF(AND(ISNUMBER($C27),ISNUMBER($D27),$C27&lt;=15,$D27&gt;=15),"●","")</x:f>
      </x:c>
      <x:c r="U27" s="2" t="str">
        <x:f>IF(AND(ISNUMBER($C27),ISNUMBER($D27),$C27&lt;=16,$D27&gt;=16),"●","")</x:f>
      </x:c>
      <x:c r="V27" s="2" t="str">
        <x:f>IF(AND(ISNUMBER($C27),ISNUMBER($D27),$C27&lt;=17,$D27&gt;=17),"●","")</x:f>
      </x:c>
      <x:c r="W27" s="2" t="str">
        <x:f>IF(AND(ISNUMBER($C27),ISNUMBER($D27),$C27&lt;=18,$D27&gt;=18),"●","")</x:f>
      </x:c>
      <x:c r="X27" s="2" t="str">
        <x:f>IF(AND(ISNUMBER($C27),ISNUMBER($D27),$C27&lt;=19,$D27&gt;=19),"●","")</x:f>
      </x:c>
      <x:c r="Y27" s="2" t="str">
        <x:f>IF(AND(ISNUMBER($C27),ISNUMBER($D27),$C27&lt;=20,$D27&gt;=20),"●","")</x:f>
      </x:c>
      <x:c r="Z27" s="2" t="str">
        <x:f>IF(AND(ISNUMBER($C27),ISNUMBER($D27),$C27&lt;=21,$D27&gt;=21),"●","")</x:f>
      </x:c>
      <x:c r="AA27" s="2" t="str">
        <x:f>IF(AND(ISNUMBER($C27),ISNUMBER($D27),$C27&lt;=22,$D27&gt;=22),"●","")</x:f>
      </x:c>
      <x:c r="AB27" s="2" t="str">
        <x:f>IF(AND(ISNUMBER($C27),ISNUMBER($D27),$C27&lt;=23,$D27&gt;=23),"●","")</x:f>
      </x:c>
      <x:c r="AC27" s="2" t="str">
        <x:f>IF(AND(ISNUMBER($C27),ISNUMBER($D27),$C27&lt;=24,$D27&gt;=24),"●","")</x:f>
      </x:c>
    </x:row>
    <x:row r="28" ht="26" customHeight="1">
      <x:c r="A28" s="2"/>
      <x:c r="B28" s="2" t="str">
        <x:v>収穫</x:v>
      </x:c>
      <x:c r="C28" s="4"/>
      <x:c r="D28" s="4"/>
      <x:c r="E28" s="2"/>
      <x:c r="F28" s="2" t="str">
        <x:f>IF(AND(ISNUMBER($C28),ISNUMBER($D28),$C28&lt;=1,$D28&gt;=1),"●","")</x:f>
      </x:c>
      <x:c r="G28" s="2" t="str">
        <x:f>IF(AND(ISNUMBER($C28),ISNUMBER($D28),$C28&lt;=2,$D28&gt;=2),"●","")</x:f>
      </x:c>
      <x:c r="H28" s="2" t="str">
        <x:f>IF(AND(ISNUMBER($C28),ISNUMBER($D28),$C28&lt;=3,$D28&gt;=3),"●","")</x:f>
      </x:c>
      <x:c r="I28" s="2" t="str">
        <x:f>IF(AND(ISNUMBER($C28),ISNUMBER($D28),$C28&lt;=4,$D28&gt;=4),"●","")</x:f>
      </x:c>
      <x:c r="J28" s="2" t="str">
        <x:f>IF(AND(ISNUMBER($C28),ISNUMBER($D28),$C28&lt;=5,$D28&gt;=5),"●","")</x:f>
      </x:c>
      <x:c r="K28" s="2" t="str">
        <x:f>IF(AND(ISNUMBER($C28),ISNUMBER($D28),$C28&lt;=6,$D28&gt;=6),"●","")</x:f>
      </x:c>
      <x:c r="L28" s="2" t="str">
        <x:f>IF(AND(ISNUMBER($C28),ISNUMBER($D28),$C28&lt;=7,$D28&gt;=7),"●","")</x:f>
      </x:c>
      <x:c r="M28" s="2" t="str">
        <x:f>IF(AND(ISNUMBER($C28),ISNUMBER($D28),$C28&lt;=8,$D28&gt;=8),"●","")</x:f>
      </x:c>
      <x:c r="N28" s="2" t="str">
        <x:f>IF(AND(ISNUMBER($C28),ISNUMBER($D28),$C28&lt;=9,$D28&gt;=9),"●","")</x:f>
      </x:c>
      <x:c r="O28" s="2" t="str">
        <x:f>IF(AND(ISNUMBER($C28),ISNUMBER($D28),$C28&lt;=10,$D28&gt;=10),"●","")</x:f>
      </x:c>
      <x:c r="P28" s="2" t="str">
        <x:f>IF(AND(ISNUMBER($C28),ISNUMBER($D28),$C28&lt;=11,$D28&gt;=11),"●","")</x:f>
      </x:c>
      <x:c r="Q28" s="2" t="str">
        <x:f>IF(AND(ISNUMBER($C28),ISNUMBER($D28),$C28&lt;=12,$D28&gt;=12),"●","")</x:f>
      </x:c>
      <x:c r="R28" s="2" t="str">
        <x:f>IF(AND(ISNUMBER($C28),ISNUMBER($D28),$C28&lt;=13,$D28&gt;=13),"●","")</x:f>
      </x:c>
      <x:c r="S28" s="2" t="str">
        <x:f>IF(AND(ISNUMBER($C28),ISNUMBER($D28),$C28&lt;=14,$D28&gt;=14),"●","")</x:f>
      </x:c>
      <x:c r="T28" s="2" t="str">
        <x:f>IF(AND(ISNUMBER($C28),ISNUMBER($D28),$C28&lt;=15,$D28&gt;=15),"●","")</x:f>
      </x:c>
      <x:c r="U28" s="2" t="str">
        <x:f>IF(AND(ISNUMBER($C28),ISNUMBER($D28),$C28&lt;=16,$D28&gt;=16),"●","")</x:f>
      </x:c>
      <x:c r="V28" s="2" t="str">
        <x:f>IF(AND(ISNUMBER($C28),ISNUMBER($D28),$C28&lt;=17,$D28&gt;=17),"●","")</x:f>
      </x:c>
      <x:c r="W28" s="2" t="str">
        <x:f>IF(AND(ISNUMBER($C28),ISNUMBER($D28),$C28&lt;=18,$D28&gt;=18),"●","")</x:f>
      </x:c>
      <x:c r="X28" s="2" t="str">
        <x:f>IF(AND(ISNUMBER($C28),ISNUMBER($D28),$C28&lt;=19,$D28&gt;=19),"●","")</x:f>
      </x:c>
      <x:c r="Y28" s="2" t="str">
        <x:f>IF(AND(ISNUMBER($C28),ISNUMBER($D28),$C28&lt;=20,$D28&gt;=20),"●","")</x:f>
      </x:c>
      <x:c r="Z28" s="2" t="str">
        <x:f>IF(AND(ISNUMBER($C28),ISNUMBER($D28),$C28&lt;=21,$D28&gt;=21),"●","")</x:f>
      </x:c>
      <x:c r="AA28" s="2" t="str">
        <x:f>IF(AND(ISNUMBER($C28),ISNUMBER($D28),$C28&lt;=22,$D28&gt;=22),"●","")</x:f>
      </x:c>
      <x:c r="AB28" s="2" t="str">
        <x:f>IF(AND(ISNUMBER($C28),ISNUMBER($D28),$C28&lt;=23,$D28&gt;=23),"●","")</x:f>
      </x:c>
      <x:c r="AC28" s="2" t="str">
        <x:f>IF(AND(ISNUMBER($C28),ISNUMBER($D28),$C28&lt;=24,$D28&gt;=24),"●","")</x:f>
      </x:c>
    </x:row>
    <x:row r="29" ht="26" customHeight="1">
      <x:c r="A29" s="2"/>
      <x:c r="B29" s="2" t="str">
        <x:v>母本選抜・株を残す</x:v>
      </x:c>
      <x:c r="C29" s="4"/>
      <x:c r="D29" s="4"/>
      <x:c r="E29" s="2"/>
      <x:c r="F29" s="2" t="str">
        <x:f>IF(AND(ISNUMBER($C29),ISNUMBER($D29),$C29&lt;=1,$D29&gt;=1),"●","")</x:f>
      </x:c>
      <x:c r="G29" s="2" t="str">
        <x:f>IF(AND(ISNUMBER($C29),ISNUMBER($D29),$C29&lt;=2,$D29&gt;=2),"●","")</x:f>
      </x:c>
      <x:c r="H29" s="2" t="str">
        <x:f>IF(AND(ISNUMBER($C29),ISNUMBER($D29),$C29&lt;=3,$D29&gt;=3),"●","")</x:f>
      </x:c>
      <x:c r="I29" s="2" t="str">
        <x:f>IF(AND(ISNUMBER($C29),ISNUMBER($D29),$C29&lt;=4,$D29&gt;=4),"●","")</x:f>
      </x:c>
      <x:c r="J29" s="2" t="str">
        <x:f>IF(AND(ISNUMBER($C29),ISNUMBER($D29),$C29&lt;=5,$D29&gt;=5),"●","")</x:f>
      </x:c>
      <x:c r="K29" s="2" t="str">
        <x:f>IF(AND(ISNUMBER($C29),ISNUMBER($D29),$C29&lt;=6,$D29&gt;=6),"●","")</x:f>
      </x:c>
      <x:c r="L29" s="2" t="str">
        <x:f>IF(AND(ISNUMBER($C29),ISNUMBER($D29),$C29&lt;=7,$D29&gt;=7),"●","")</x:f>
      </x:c>
      <x:c r="M29" s="2" t="str">
        <x:f>IF(AND(ISNUMBER($C29),ISNUMBER($D29),$C29&lt;=8,$D29&gt;=8),"●","")</x:f>
      </x:c>
      <x:c r="N29" s="2" t="str">
        <x:f>IF(AND(ISNUMBER($C29),ISNUMBER($D29),$C29&lt;=9,$D29&gt;=9),"●","")</x:f>
      </x:c>
      <x:c r="O29" s="2" t="str">
        <x:f>IF(AND(ISNUMBER($C29),ISNUMBER($D29),$C29&lt;=10,$D29&gt;=10),"●","")</x:f>
      </x:c>
      <x:c r="P29" s="2" t="str">
        <x:f>IF(AND(ISNUMBER($C29),ISNUMBER($D29),$C29&lt;=11,$D29&gt;=11),"●","")</x:f>
      </x:c>
      <x:c r="Q29" s="2" t="str">
        <x:f>IF(AND(ISNUMBER($C29),ISNUMBER($D29),$C29&lt;=12,$D29&gt;=12),"●","")</x:f>
      </x:c>
      <x:c r="R29" s="2" t="str">
        <x:f>IF(AND(ISNUMBER($C29),ISNUMBER($D29),$C29&lt;=13,$D29&gt;=13),"●","")</x:f>
      </x:c>
      <x:c r="S29" s="2" t="str">
        <x:f>IF(AND(ISNUMBER($C29),ISNUMBER($D29),$C29&lt;=14,$D29&gt;=14),"●","")</x:f>
      </x:c>
      <x:c r="T29" s="2" t="str">
        <x:f>IF(AND(ISNUMBER($C29),ISNUMBER($D29),$C29&lt;=15,$D29&gt;=15),"●","")</x:f>
      </x:c>
      <x:c r="U29" s="2" t="str">
        <x:f>IF(AND(ISNUMBER($C29),ISNUMBER($D29),$C29&lt;=16,$D29&gt;=16),"●","")</x:f>
      </x:c>
      <x:c r="V29" s="2" t="str">
        <x:f>IF(AND(ISNUMBER($C29),ISNUMBER($D29),$C29&lt;=17,$D29&gt;=17),"●","")</x:f>
      </x:c>
      <x:c r="W29" s="2" t="str">
        <x:f>IF(AND(ISNUMBER($C29),ISNUMBER($D29),$C29&lt;=18,$D29&gt;=18),"●","")</x:f>
      </x:c>
      <x:c r="X29" s="2" t="str">
        <x:f>IF(AND(ISNUMBER($C29),ISNUMBER($D29),$C29&lt;=19,$D29&gt;=19),"●","")</x:f>
      </x:c>
      <x:c r="Y29" s="2" t="str">
        <x:f>IF(AND(ISNUMBER($C29),ISNUMBER($D29),$C29&lt;=20,$D29&gt;=20),"●","")</x:f>
      </x:c>
      <x:c r="Z29" s="2" t="str">
        <x:f>IF(AND(ISNUMBER($C29),ISNUMBER($D29),$C29&lt;=21,$D29&gt;=21),"●","")</x:f>
      </x:c>
      <x:c r="AA29" s="2" t="str">
        <x:f>IF(AND(ISNUMBER($C29),ISNUMBER($D29),$C29&lt;=22,$D29&gt;=22),"●","")</x:f>
      </x:c>
      <x:c r="AB29" s="2" t="str">
        <x:f>IF(AND(ISNUMBER($C29),ISNUMBER($D29),$C29&lt;=23,$D29&gt;=23),"●","")</x:f>
      </x:c>
      <x:c r="AC29" s="2" t="str">
        <x:f>IF(AND(ISNUMBER($C29),ISNUMBER($D29),$C29&lt;=24,$D29&gt;=24),"●","")</x:f>
      </x:c>
    </x:row>
    <x:row r="30" ht="26" customHeight="1">
      <x:c r="A30" s="2"/>
      <x:c r="B30" s="2" t="str">
        <x:v>採種・完熟</x:v>
      </x:c>
      <x:c r="C30" s="4"/>
      <x:c r="D30" s="4"/>
      <x:c r="E30" s="2"/>
      <x:c r="F30" s="2" t="str">
        <x:f>IF(AND(ISNUMBER($C30),ISNUMBER($D30),$C30&lt;=1,$D30&gt;=1),"●","")</x:f>
      </x:c>
      <x:c r="G30" s="2" t="str">
        <x:f>IF(AND(ISNUMBER($C30),ISNUMBER($D30),$C30&lt;=2,$D30&gt;=2),"●","")</x:f>
      </x:c>
      <x:c r="H30" s="2" t="str">
        <x:f>IF(AND(ISNUMBER($C30),ISNUMBER($D30),$C30&lt;=3,$D30&gt;=3),"●","")</x:f>
      </x:c>
      <x:c r="I30" s="2" t="str">
        <x:f>IF(AND(ISNUMBER($C30),ISNUMBER($D30),$C30&lt;=4,$D30&gt;=4),"●","")</x:f>
      </x:c>
      <x:c r="J30" s="2" t="str">
        <x:f>IF(AND(ISNUMBER($C30),ISNUMBER($D30),$C30&lt;=5,$D30&gt;=5),"●","")</x:f>
      </x:c>
      <x:c r="K30" s="2" t="str">
        <x:f>IF(AND(ISNUMBER($C30),ISNUMBER($D30),$C30&lt;=6,$D30&gt;=6),"●","")</x:f>
      </x:c>
      <x:c r="L30" s="2" t="str">
        <x:f>IF(AND(ISNUMBER($C30),ISNUMBER($D30),$C30&lt;=7,$D30&gt;=7),"●","")</x:f>
      </x:c>
      <x:c r="M30" s="2" t="str">
        <x:f>IF(AND(ISNUMBER($C30),ISNUMBER($D30),$C30&lt;=8,$D30&gt;=8),"●","")</x:f>
      </x:c>
      <x:c r="N30" s="2" t="str">
        <x:f>IF(AND(ISNUMBER($C30),ISNUMBER($D30),$C30&lt;=9,$D30&gt;=9),"●","")</x:f>
      </x:c>
      <x:c r="O30" s="2" t="str">
        <x:f>IF(AND(ISNUMBER($C30),ISNUMBER($D30),$C30&lt;=10,$D30&gt;=10),"●","")</x:f>
      </x:c>
      <x:c r="P30" s="2" t="str">
        <x:f>IF(AND(ISNUMBER($C30),ISNUMBER($D30),$C30&lt;=11,$D30&gt;=11),"●","")</x:f>
      </x:c>
      <x:c r="Q30" s="2" t="str">
        <x:f>IF(AND(ISNUMBER($C30),ISNUMBER($D30),$C30&lt;=12,$D30&gt;=12),"●","")</x:f>
      </x:c>
      <x:c r="R30" s="2" t="str">
        <x:f>IF(AND(ISNUMBER($C30),ISNUMBER($D30),$C30&lt;=13,$D30&gt;=13),"●","")</x:f>
      </x:c>
      <x:c r="S30" s="2" t="str">
        <x:f>IF(AND(ISNUMBER($C30),ISNUMBER($D30),$C30&lt;=14,$D30&gt;=14),"●","")</x:f>
      </x:c>
      <x:c r="T30" s="2" t="str">
        <x:f>IF(AND(ISNUMBER($C30),ISNUMBER($D30),$C30&lt;=15,$D30&gt;=15),"●","")</x:f>
      </x:c>
      <x:c r="U30" s="2" t="str">
        <x:f>IF(AND(ISNUMBER($C30),ISNUMBER($D30),$C30&lt;=16,$D30&gt;=16),"●","")</x:f>
      </x:c>
      <x:c r="V30" s="2" t="str">
        <x:f>IF(AND(ISNUMBER($C30),ISNUMBER($D30),$C30&lt;=17,$D30&gt;=17),"●","")</x:f>
      </x:c>
      <x:c r="W30" s="2" t="str">
        <x:f>IF(AND(ISNUMBER($C30),ISNUMBER($D30),$C30&lt;=18,$D30&gt;=18),"●","")</x:f>
      </x:c>
      <x:c r="X30" s="2" t="str">
        <x:f>IF(AND(ISNUMBER($C30),ISNUMBER($D30),$C30&lt;=19,$D30&gt;=19),"●","")</x:f>
      </x:c>
      <x:c r="Y30" s="2" t="str">
        <x:f>IF(AND(ISNUMBER($C30),ISNUMBER($D30),$C30&lt;=20,$D30&gt;=20),"●","")</x:f>
      </x:c>
      <x:c r="Z30" s="2" t="str">
        <x:f>IF(AND(ISNUMBER($C30),ISNUMBER($D30),$C30&lt;=21,$D30&gt;=21),"●","")</x:f>
      </x:c>
      <x:c r="AA30" s="2" t="str">
        <x:f>IF(AND(ISNUMBER($C30),ISNUMBER($D30),$C30&lt;=22,$D30&gt;=22),"●","")</x:f>
      </x:c>
      <x:c r="AB30" s="2" t="str">
        <x:f>IF(AND(ISNUMBER($C30),ISNUMBER($D30),$C30&lt;=23,$D30&gt;=23),"●","")</x:f>
      </x:c>
      <x:c r="AC30" s="2" t="str">
        <x:f>IF(AND(ISNUMBER($C30),ISNUMBER($D30),$C30&lt;=24,$D30&gt;=24),"●","")</x:f>
      </x:c>
    </x:row>
    <x:row r="31" ht="26" customHeight="1">
      <x:c r="A31" s="2"/>
      <x:c r="B31" s="2" t="str">
        <x:v>調種・乾燥</x:v>
      </x:c>
      <x:c r="C31" s="4"/>
      <x:c r="D31" s="4"/>
      <x:c r="E31" s="2"/>
      <x:c r="F31" s="2" t="str">
        <x:f>IF(AND(ISNUMBER($C31),ISNUMBER($D31),$C31&lt;=1,$D31&gt;=1),"●","")</x:f>
      </x:c>
      <x:c r="G31" s="2" t="str">
        <x:f>IF(AND(ISNUMBER($C31),ISNUMBER($D31),$C31&lt;=2,$D31&gt;=2),"●","")</x:f>
      </x:c>
      <x:c r="H31" s="2" t="str">
        <x:f>IF(AND(ISNUMBER($C31),ISNUMBER($D31),$C31&lt;=3,$D31&gt;=3),"●","")</x:f>
      </x:c>
      <x:c r="I31" s="2" t="str">
        <x:f>IF(AND(ISNUMBER($C31),ISNUMBER($D31),$C31&lt;=4,$D31&gt;=4),"●","")</x:f>
      </x:c>
      <x:c r="J31" s="2" t="str">
        <x:f>IF(AND(ISNUMBER($C31),ISNUMBER($D31),$C31&lt;=5,$D31&gt;=5),"●","")</x:f>
      </x:c>
      <x:c r="K31" s="2" t="str">
        <x:f>IF(AND(ISNUMBER($C31),ISNUMBER($D31),$C31&lt;=6,$D31&gt;=6),"●","")</x:f>
      </x:c>
      <x:c r="L31" s="2" t="str">
        <x:f>IF(AND(ISNUMBER($C31),ISNUMBER($D31),$C31&lt;=7,$D31&gt;=7),"●","")</x:f>
      </x:c>
      <x:c r="M31" s="2" t="str">
        <x:f>IF(AND(ISNUMBER($C31),ISNUMBER($D31),$C31&lt;=8,$D31&gt;=8),"●","")</x:f>
      </x:c>
      <x:c r="N31" s="2" t="str">
        <x:f>IF(AND(ISNUMBER($C31),ISNUMBER($D31),$C31&lt;=9,$D31&gt;=9),"●","")</x:f>
      </x:c>
      <x:c r="O31" s="2" t="str">
        <x:f>IF(AND(ISNUMBER($C31),ISNUMBER($D31),$C31&lt;=10,$D31&gt;=10),"●","")</x:f>
      </x:c>
      <x:c r="P31" s="2" t="str">
        <x:f>IF(AND(ISNUMBER($C31),ISNUMBER($D31),$C31&lt;=11,$D31&gt;=11),"●","")</x:f>
      </x:c>
      <x:c r="Q31" s="2" t="str">
        <x:f>IF(AND(ISNUMBER($C31),ISNUMBER($D31),$C31&lt;=12,$D31&gt;=12),"●","")</x:f>
      </x:c>
      <x:c r="R31" s="2" t="str">
        <x:f>IF(AND(ISNUMBER($C31),ISNUMBER($D31),$C31&lt;=13,$D31&gt;=13),"●","")</x:f>
      </x:c>
      <x:c r="S31" s="2" t="str">
        <x:f>IF(AND(ISNUMBER($C31),ISNUMBER($D31),$C31&lt;=14,$D31&gt;=14),"●","")</x:f>
      </x:c>
      <x:c r="T31" s="2" t="str">
        <x:f>IF(AND(ISNUMBER($C31),ISNUMBER($D31),$C31&lt;=15,$D31&gt;=15),"●","")</x:f>
      </x:c>
      <x:c r="U31" s="2" t="str">
        <x:f>IF(AND(ISNUMBER($C31),ISNUMBER($D31),$C31&lt;=16,$D31&gt;=16),"●","")</x:f>
      </x:c>
      <x:c r="V31" s="2" t="str">
        <x:f>IF(AND(ISNUMBER($C31),ISNUMBER($D31),$C31&lt;=17,$D31&gt;=17),"●","")</x:f>
      </x:c>
      <x:c r="W31" s="2" t="str">
        <x:f>IF(AND(ISNUMBER($C31),ISNUMBER($D31),$C31&lt;=18,$D31&gt;=18),"●","")</x:f>
      </x:c>
      <x:c r="X31" s="2" t="str">
        <x:f>IF(AND(ISNUMBER($C31),ISNUMBER($D31),$C31&lt;=19,$D31&gt;=19),"●","")</x:f>
      </x:c>
      <x:c r="Y31" s="2" t="str">
        <x:f>IF(AND(ISNUMBER($C31),ISNUMBER($D31),$C31&lt;=20,$D31&gt;=20),"●","")</x:f>
      </x:c>
      <x:c r="Z31" s="2" t="str">
        <x:f>IF(AND(ISNUMBER($C31),ISNUMBER($D31),$C31&lt;=21,$D31&gt;=21),"●","")</x:f>
      </x:c>
      <x:c r="AA31" s="2" t="str">
        <x:f>IF(AND(ISNUMBER($C31),ISNUMBER($D31),$C31&lt;=22,$D31&gt;=22),"●","")</x:f>
      </x:c>
      <x:c r="AB31" s="2" t="str">
        <x:f>IF(AND(ISNUMBER($C31),ISNUMBER($D31),$C31&lt;=23,$D31&gt;=23),"●","")</x:f>
      </x:c>
      <x:c r="AC31" s="2" t="str">
        <x:f>IF(AND(ISNUMBER($C31),ISNUMBER($D31),$C31&lt;=24,$D31&gt;=24),"●","")</x:f>
      </x:c>
    </x:row>
    <x:row r="32" ht="26" customHeight="1">
      <x:c r="A32" s="2"/>
      <x:c r="B32" s="2" t="str">
        <x:v>播種</x:v>
      </x:c>
      <x:c r="C32" s="4"/>
      <x:c r="D32" s="4"/>
      <x:c r="E32" s="2"/>
      <x:c r="F32" s="2" t="str">
        <x:f>IF(AND(ISNUMBER($C32),ISNUMBER($D32),$C32&lt;=1,$D32&gt;=1),"●","")</x:f>
      </x:c>
      <x:c r="G32" s="2" t="str">
        <x:f>IF(AND(ISNUMBER($C32),ISNUMBER($D32),$C32&lt;=2,$D32&gt;=2),"●","")</x:f>
      </x:c>
      <x:c r="H32" s="2" t="str">
        <x:f>IF(AND(ISNUMBER($C32),ISNUMBER($D32),$C32&lt;=3,$D32&gt;=3),"●","")</x:f>
      </x:c>
      <x:c r="I32" s="2" t="str">
        <x:f>IF(AND(ISNUMBER($C32),ISNUMBER($D32),$C32&lt;=4,$D32&gt;=4),"●","")</x:f>
      </x:c>
      <x:c r="J32" s="2" t="str">
        <x:f>IF(AND(ISNUMBER($C32),ISNUMBER($D32),$C32&lt;=5,$D32&gt;=5),"●","")</x:f>
      </x:c>
      <x:c r="K32" s="2" t="str">
        <x:f>IF(AND(ISNUMBER($C32),ISNUMBER($D32),$C32&lt;=6,$D32&gt;=6),"●","")</x:f>
      </x:c>
      <x:c r="L32" s="2" t="str">
        <x:f>IF(AND(ISNUMBER($C32),ISNUMBER($D32),$C32&lt;=7,$D32&gt;=7),"●","")</x:f>
      </x:c>
      <x:c r="M32" s="2" t="str">
        <x:f>IF(AND(ISNUMBER($C32),ISNUMBER($D32),$C32&lt;=8,$D32&gt;=8),"●","")</x:f>
      </x:c>
      <x:c r="N32" s="2" t="str">
        <x:f>IF(AND(ISNUMBER($C32),ISNUMBER($D32),$C32&lt;=9,$D32&gt;=9),"●","")</x:f>
      </x:c>
      <x:c r="O32" s="2" t="str">
        <x:f>IF(AND(ISNUMBER($C32),ISNUMBER($D32),$C32&lt;=10,$D32&gt;=10),"●","")</x:f>
      </x:c>
      <x:c r="P32" s="2" t="str">
        <x:f>IF(AND(ISNUMBER($C32),ISNUMBER($D32),$C32&lt;=11,$D32&gt;=11),"●","")</x:f>
      </x:c>
      <x:c r="Q32" s="2" t="str">
        <x:f>IF(AND(ISNUMBER($C32),ISNUMBER($D32),$C32&lt;=12,$D32&gt;=12),"●","")</x:f>
      </x:c>
      <x:c r="R32" s="2" t="str">
        <x:f>IF(AND(ISNUMBER($C32),ISNUMBER($D32),$C32&lt;=13,$D32&gt;=13),"●","")</x:f>
      </x:c>
      <x:c r="S32" s="2" t="str">
        <x:f>IF(AND(ISNUMBER($C32),ISNUMBER($D32),$C32&lt;=14,$D32&gt;=14),"●","")</x:f>
      </x:c>
      <x:c r="T32" s="2" t="str">
        <x:f>IF(AND(ISNUMBER($C32),ISNUMBER($D32),$C32&lt;=15,$D32&gt;=15),"●","")</x:f>
      </x:c>
      <x:c r="U32" s="2" t="str">
        <x:f>IF(AND(ISNUMBER($C32),ISNUMBER($D32),$C32&lt;=16,$D32&gt;=16),"●","")</x:f>
      </x:c>
      <x:c r="V32" s="2" t="str">
        <x:f>IF(AND(ISNUMBER($C32),ISNUMBER($D32),$C32&lt;=17,$D32&gt;=17),"●","")</x:f>
      </x:c>
      <x:c r="W32" s="2" t="str">
        <x:f>IF(AND(ISNUMBER($C32),ISNUMBER($D32),$C32&lt;=18,$D32&gt;=18),"●","")</x:f>
      </x:c>
      <x:c r="X32" s="2" t="str">
        <x:f>IF(AND(ISNUMBER($C32),ISNUMBER($D32),$C32&lt;=19,$D32&gt;=19),"●","")</x:f>
      </x:c>
      <x:c r="Y32" s="2" t="str">
        <x:f>IF(AND(ISNUMBER($C32),ISNUMBER($D32),$C32&lt;=20,$D32&gt;=20),"●","")</x:f>
      </x:c>
      <x:c r="Z32" s="2" t="str">
        <x:f>IF(AND(ISNUMBER($C32),ISNUMBER($D32),$C32&lt;=21,$D32&gt;=21),"●","")</x:f>
      </x:c>
      <x:c r="AA32" s="2" t="str">
        <x:f>IF(AND(ISNUMBER($C32),ISNUMBER($D32),$C32&lt;=22,$D32&gt;=22),"●","")</x:f>
      </x:c>
      <x:c r="AB32" s="2" t="str">
        <x:f>IF(AND(ISNUMBER($C32),ISNUMBER($D32),$C32&lt;=23,$D32&gt;=23),"●","")</x:f>
      </x:c>
      <x:c r="AC32" s="2" t="str">
        <x:f>IF(AND(ISNUMBER($C32),ISNUMBER($D32),$C32&lt;=24,$D32&gt;=24),"●","")</x:f>
      </x:c>
    </x:row>
    <x:row r="33" ht="26" customHeight="1">
      <x:c r="A33" s="2"/>
      <x:c r="B33" s="2" t="str">
        <x:v>定植</x:v>
      </x:c>
      <x:c r="C33" s="4"/>
      <x:c r="D33" s="4"/>
      <x:c r="E33" s="2"/>
      <x:c r="F33" s="2" t="str">
        <x:f>IF(AND(ISNUMBER($C33),ISNUMBER($D33),$C33&lt;=1,$D33&gt;=1),"●","")</x:f>
      </x:c>
      <x:c r="G33" s="2" t="str">
        <x:f>IF(AND(ISNUMBER($C33),ISNUMBER($D33),$C33&lt;=2,$D33&gt;=2),"●","")</x:f>
      </x:c>
      <x:c r="H33" s="2" t="str">
        <x:f>IF(AND(ISNUMBER($C33),ISNUMBER($D33),$C33&lt;=3,$D33&gt;=3),"●","")</x:f>
      </x:c>
      <x:c r="I33" s="2" t="str">
        <x:f>IF(AND(ISNUMBER($C33),ISNUMBER($D33),$C33&lt;=4,$D33&gt;=4),"●","")</x:f>
      </x:c>
      <x:c r="J33" s="2" t="str">
        <x:f>IF(AND(ISNUMBER($C33),ISNUMBER($D33),$C33&lt;=5,$D33&gt;=5),"●","")</x:f>
      </x:c>
      <x:c r="K33" s="2" t="str">
        <x:f>IF(AND(ISNUMBER($C33),ISNUMBER($D33),$C33&lt;=6,$D33&gt;=6),"●","")</x:f>
      </x:c>
      <x:c r="L33" s="2" t="str">
        <x:f>IF(AND(ISNUMBER($C33),ISNUMBER($D33),$C33&lt;=7,$D33&gt;=7),"●","")</x:f>
      </x:c>
      <x:c r="M33" s="2" t="str">
        <x:f>IF(AND(ISNUMBER($C33),ISNUMBER($D33),$C33&lt;=8,$D33&gt;=8),"●","")</x:f>
      </x:c>
      <x:c r="N33" s="2" t="str">
        <x:f>IF(AND(ISNUMBER($C33),ISNUMBER($D33),$C33&lt;=9,$D33&gt;=9),"●","")</x:f>
      </x:c>
      <x:c r="O33" s="2" t="str">
        <x:f>IF(AND(ISNUMBER($C33),ISNUMBER($D33),$C33&lt;=10,$D33&gt;=10),"●","")</x:f>
      </x:c>
      <x:c r="P33" s="2" t="str">
        <x:f>IF(AND(ISNUMBER($C33),ISNUMBER($D33),$C33&lt;=11,$D33&gt;=11),"●","")</x:f>
      </x:c>
      <x:c r="Q33" s="2" t="str">
        <x:f>IF(AND(ISNUMBER($C33),ISNUMBER($D33),$C33&lt;=12,$D33&gt;=12),"●","")</x:f>
      </x:c>
      <x:c r="R33" s="2" t="str">
        <x:f>IF(AND(ISNUMBER($C33),ISNUMBER($D33),$C33&lt;=13,$D33&gt;=13),"●","")</x:f>
      </x:c>
      <x:c r="S33" s="2" t="str">
        <x:f>IF(AND(ISNUMBER($C33),ISNUMBER($D33),$C33&lt;=14,$D33&gt;=14),"●","")</x:f>
      </x:c>
      <x:c r="T33" s="2" t="str">
        <x:f>IF(AND(ISNUMBER($C33),ISNUMBER($D33),$C33&lt;=15,$D33&gt;=15),"●","")</x:f>
      </x:c>
      <x:c r="U33" s="2" t="str">
        <x:f>IF(AND(ISNUMBER($C33),ISNUMBER($D33),$C33&lt;=16,$D33&gt;=16),"●","")</x:f>
      </x:c>
      <x:c r="V33" s="2" t="str">
        <x:f>IF(AND(ISNUMBER($C33),ISNUMBER($D33),$C33&lt;=17,$D33&gt;=17),"●","")</x:f>
      </x:c>
      <x:c r="W33" s="2" t="str">
        <x:f>IF(AND(ISNUMBER($C33),ISNUMBER($D33),$C33&lt;=18,$D33&gt;=18),"●","")</x:f>
      </x:c>
      <x:c r="X33" s="2" t="str">
        <x:f>IF(AND(ISNUMBER($C33),ISNUMBER($D33),$C33&lt;=19,$D33&gt;=19),"●","")</x:f>
      </x:c>
      <x:c r="Y33" s="2" t="str">
        <x:f>IF(AND(ISNUMBER($C33),ISNUMBER($D33),$C33&lt;=20,$D33&gt;=20),"●","")</x:f>
      </x:c>
      <x:c r="Z33" s="2" t="str">
        <x:f>IF(AND(ISNUMBER($C33),ISNUMBER($D33),$C33&lt;=21,$D33&gt;=21),"●","")</x:f>
      </x:c>
      <x:c r="AA33" s="2" t="str">
        <x:f>IF(AND(ISNUMBER($C33),ISNUMBER($D33),$C33&lt;=22,$D33&gt;=22),"●","")</x:f>
      </x:c>
      <x:c r="AB33" s="2" t="str">
        <x:f>IF(AND(ISNUMBER($C33),ISNUMBER($D33),$C33&lt;=23,$D33&gt;=23),"●","")</x:f>
      </x:c>
      <x:c r="AC33" s="2" t="str">
        <x:f>IF(AND(ISNUMBER($C33),ISNUMBER($D33),$C33&lt;=24,$D33&gt;=24),"●","")</x:f>
      </x:c>
    </x:row>
    <x:row r="34" ht="26" customHeight="1">
      <x:c r="A34" s="2"/>
      <x:c r="B34" s="2" t="str">
        <x:v>収穫</x:v>
      </x:c>
      <x:c r="C34" s="4"/>
      <x:c r="D34" s="4"/>
      <x:c r="E34" s="2"/>
      <x:c r="F34" s="2" t="str">
        <x:f>IF(AND(ISNUMBER($C34),ISNUMBER($D34),$C34&lt;=1,$D34&gt;=1),"●","")</x:f>
      </x:c>
      <x:c r="G34" s="2" t="str">
        <x:f>IF(AND(ISNUMBER($C34),ISNUMBER($D34),$C34&lt;=2,$D34&gt;=2),"●","")</x:f>
      </x:c>
      <x:c r="H34" s="2" t="str">
        <x:f>IF(AND(ISNUMBER($C34),ISNUMBER($D34),$C34&lt;=3,$D34&gt;=3),"●","")</x:f>
      </x:c>
      <x:c r="I34" s="2" t="str">
        <x:f>IF(AND(ISNUMBER($C34),ISNUMBER($D34),$C34&lt;=4,$D34&gt;=4),"●","")</x:f>
      </x:c>
      <x:c r="J34" s="2" t="str">
        <x:f>IF(AND(ISNUMBER($C34),ISNUMBER($D34),$C34&lt;=5,$D34&gt;=5),"●","")</x:f>
      </x:c>
      <x:c r="K34" s="2" t="str">
        <x:f>IF(AND(ISNUMBER($C34),ISNUMBER($D34),$C34&lt;=6,$D34&gt;=6),"●","")</x:f>
      </x:c>
      <x:c r="L34" s="2" t="str">
        <x:f>IF(AND(ISNUMBER($C34),ISNUMBER($D34),$C34&lt;=7,$D34&gt;=7),"●","")</x:f>
      </x:c>
      <x:c r="M34" s="2" t="str">
        <x:f>IF(AND(ISNUMBER($C34),ISNUMBER($D34),$C34&lt;=8,$D34&gt;=8),"●","")</x:f>
      </x:c>
      <x:c r="N34" s="2" t="str">
        <x:f>IF(AND(ISNUMBER($C34),ISNUMBER($D34),$C34&lt;=9,$D34&gt;=9),"●","")</x:f>
      </x:c>
      <x:c r="O34" s="2" t="str">
        <x:f>IF(AND(ISNUMBER($C34),ISNUMBER($D34),$C34&lt;=10,$D34&gt;=10),"●","")</x:f>
      </x:c>
      <x:c r="P34" s="2" t="str">
        <x:f>IF(AND(ISNUMBER($C34),ISNUMBER($D34),$C34&lt;=11,$D34&gt;=11),"●","")</x:f>
      </x:c>
      <x:c r="Q34" s="2" t="str">
        <x:f>IF(AND(ISNUMBER($C34),ISNUMBER($D34),$C34&lt;=12,$D34&gt;=12),"●","")</x:f>
      </x:c>
      <x:c r="R34" s="2" t="str">
        <x:f>IF(AND(ISNUMBER($C34),ISNUMBER($D34),$C34&lt;=13,$D34&gt;=13),"●","")</x:f>
      </x:c>
      <x:c r="S34" s="2" t="str">
        <x:f>IF(AND(ISNUMBER($C34),ISNUMBER($D34),$C34&lt;=14,$D34&gt;=14),"●","")</x:f>
      </x:c>
      <x:c r="T34" s="2" t="str">
        <x:f>IF(AND(ISNUMBER($C34),ISNUMBER($D34),$C34&lt;=15,$D34&gt;=15),"●","")</x:f>
      </x:c>
      <x:c r="U34" s="2" t="str">
        <x:f>IF(AND(ISNUMBER($C34),ISNUMBER($D34),$C34&lt;=16,$D34&gt;=16),"●","")</x:f>
      </x:c>
      <x:c r="V34" s="2" t="str">
        <x:f>IF(AND(ISNUMBER($C34),ISNUMBER($D34),$C34&lt;=17,$D34&gt;=17),"●","")</x:f>
      </x:c>
      <x:c r="W34" s="2" t="str">
        <x:f>IF(AND(ISNUMBER($C34),ISNUMBER($D34),$C34&lt;=18,$D34&gt;=18),"●","")</x:f>
      </x:c>
      <x:c r="X34" s="2" t="str">
        <x:f>IF(AND(ISNUMBER($C34),ISNUMBER($D34),$C34&lt;=19,$D34&gt;=19),"●","")</x:f>
      </x:c>
      <x:c r="Y34" s="2" t="str">
        <x:f>IF(AND(ISNUMBER($C34),ISNUMBER($D34),$C34&lt;=20,$D34&gt;=20),"●","")</x:f>
      </x:c>
      <x:c r="Z34" s="2" t="str">
        <x:f>IF(AND(ISNUMBER($C34),ISNUMBER($D34),$C34&lt;=21,$D34&gt;=21),"●","")</x:f>
      </x:c>
      <x:c r="AA34" s="2" t="str">
        <x:f>IF(AND(ISNUMBER($C34),ISNUMBER($D34),$C34&lt;=22,$D34&gt;=22),"●","")</x:f>
      </x:c>
      <x:c r="AB34" s="2" t="str">
        <x:f>IF(AND(ISNUMBER($C34),ISNUMBER($D34),$C34&lt;=23,$D34&gt;=23),"●","")</x:f>
      </x:c>
      <x:c r="AC34" s="2" t="str">
        <x:f>IF(AND(ISNUMBER($C34),ISNUMBER($D34),$C34&lt;=24,$D34&gt;=24),"●","")</x:f>
      </x:c>
    </x:row>
    <x:row r="35" ht="26" customHeight="1">
      <x:c r="A35" s="2"/>
      <x:c r="B35" s="2" t="str">
        <x:v>母本選抜・株を残す</x:v>
      </x:c>
      <x:c r="C35" s="4"/>
      <x:c r="D35" s="4"/>
      <x:c r="E35" s="2"/>
      <x:c r="F35" s="2" t="str">
        <x:f>IF(AND(ISNUMBER($C35),ISNUMBER($D35),$C35&lt;=1,$D35&gt;=1),"●","")</x:f>
      </x:c>
      <x:c r="G35" s="2" t="str">
        <x:f>IF(AND(ISNUMBER($C35),ISNUMBER($D35),$C35&lt;=2,$D35&gt;=2),"●","")</x:f>
      </x:c>
      <x:c r="H35" s="2" t="str">
        <x:f>IF(AND(ISNUMBER($C35),ISNUMBER($D35),$C35&lt;=3,$D35&gt;=3),"●","")</x:f>
      </x:c>
      <x:c r="I35" s="2" t="str">
        <x:f>IF(AND(ISNUMBER($C35),ISNUMBER($D35),$C35&lt;=4,$D35&gt;=4),"●","")</x:f>
      </x:c>
      <x:c r="J35" s="2" t="str">
        <x:f>IF(AND(ISNUMBER($C35),ISNUMBER($D35),$C35&lt;=5,$D35&gt;=5),"●","")</x:f>
      </x:c>
      <x:c r="K35" s="2" t="str">
        <x:f>IF(AND(ISNUMBER($C35),ISNUMBER($D35),$C35&lt;=6,$D35&gt;=6),"●","")</x:f>
      </x:c>
      <x:c r="L35" s="2" t="str">
        <x:f>IF(AND(ISNUMBER($C35),ISNUMBER($D35),$C35&lt;=7,$D35&gt;=7),"●","")</x:f>
      </x:c>
      <x:c r="M35" s="2" t="str">
        <x:f>IF(AND(ISNUMBER($C35),ISNUMBER($D35),$C35&lt;=8,$D35&gt;=8),"●","")</x:f>
      </x:c>
      <x:c r="N35" s="2" t="str">
        <x:f>IF(AND(ISNUMBER($C35),ISNUMBER($D35),$C35&lt;=9,$D35&gt;=9),"●","")</x:f>
      </x:c>
      <x:c r="O35" s="2" t="str">
        <x:f>IF(AND(ISNUMBER($C35),ISNUMBER($D35),$C35&lt;=10,$D35&gt;=10),"●","")</x:f>
      </x:c>
      <x:c r="P35" s="2" t="str">
        <x:f>IF(AND(ISNUMBER($C35),ISNUMBER($D35),$C35&lt;=11,$D35&gt;=11),"●","")</x:f>
      </x:c>
      <x:c r="Q35" s="2" t="str">
        <x:f>IF(AND(ISNUMBER($C35),ISNUMBER($D35),$C35&lt;=12,$D35&gt;=12),"●","")</x:f>
      </x:c>
      <x:c r="R35" s="2" t="str">
        <x:f>IF(AND(ISNUMBER($C35),ISNUMBER($D35),$C35&lt;=13,$D35&gt;=13),"●","")</x:f>
      </x:c>
      <x:c r="S35" s="2" t="str">
        <x:f>IF(AND(ISNUMBER($C35),ISNUMBER($D35),$C35&lt;=14,$D35&gt;=14),"●","")</x:f>
      </x:c>
      <x:c r="T35" s="2" t="str">
        <x:f>IF(AND(ISNUMBER($C35),ISNUMBER($D35),$C35&lt;=15,$D35&gt;=15),"●","")</x:f>
      </x:c>
      <x:c r="U35" s="2" t="str">
        <x:f>IF(AND(ISNUMBER($C35),ISNUMBER($D35),$C35&lt;=16,$D35&gt;=16),"●","")</x:f>
      </x:c>
      <x:c r="V35" s="2" t="str">
        <x:f>IF(AND(ISNUMBER($C35),ISNUMBER($D35),$C35&lt;=17,$D35&gt;=17),"●","")</x:f>
      </x:c>
      <x:c r="W35" s="2" t="str">
        <x:f>IF(AND(ISNUMBER($C35),ISNUMBER($D35),$C35&lt;=18,$D35&gt;=18),"●","")</x:f>
      </x:c>
      <x:c r="X35" s="2" t="str">
        <x:f>IF(AND(ISNUMBER($C35),ISNUMBER($D35),$C35&lt;=19,$D35&gt;=19),"●","")</x:f>
      </x:c>
      <x:c r="Y35" s="2" t="str">
        <x:f>IF(AND(ISNUMBER($C35),ISNUMBER($D35),$C35&lt;=20,$D35&gt;=20),"●","")</x:f>
      </x:c>
      <x:c r="Z35" s="2" t="str">
        <x:f>IF(AND(ISNUMBER($C35),ISNUMBER($D35),$C35&lt;=21,$D35&gt;=21),"●","")</x:f>
      </x:c>
      <x:c r="AA35" s="2" t="str">
        <x:f>IF(AND(ISNUMBER($C35),ISNUMBER($D35),$C35&lt;=22,$D35&gt;=22),"●","")</x:f>
      </x:c>
      <x:c r="AB35" s="2" t="str">
        <x:f>IF(AND(ISNUMBER($C35),ISNUMBER($D35),$C35&lt;=23,$D35&gt;=23),"●","")</x:f>
      </x:c>
      <x:c r="AC35" s="2" t="str">
        <x:f>IF(AND(ISNUMBER($C35),ISNUMBER($D35),$C35&lt;=24,$D35&gt;=24),"●","")</x:f>
      </x:c>
    </x:row>
    <x:row r="36" ht="26" customHeight="1">
      <x:c r="A36" s="2"/>
      <x:c r="B36" s="2" t="str">
        <x:v>採種・完熟</x:v>
      </x:c>
      <x:c r="C36" s="4"/>
      <x:c r="D36" s="4"/>
      <x:c r="E36" s="2"/>
      <x:c r="F36" s="2" t="str">
        <x:f>IF(AND(ISNUMBER($C36),ISNUMBER($D36),$C36&lt;=1,$D36&gt;=1),"●","")</x:f>
      </x:c>
      <x:c r="G36" s="2" t="str">
        <x:f>IF(AND(ISNUMBER($C36),ISNUMBER($D36),$C36&lt;=2,$D36&gt;=2),"●","")</x:f>
      </x:c>
      <x:c r="H36" s="2" t="str">
        <x:f>IF(AND(ISNUMBER($C36),ISNUMBER($D36),$C36&lt;=3,$D36&gt;=3),"●","")</x:f>
      </x:c>
      <x:c r="I36" s="2" t="str">
        <x:f>IF(AND(ISNUMBER($C36),ISNUMBER($D36),$C36&lt;=4,$D36&gt;=4),"●","")</x:f>
      </x:c>
      <x:c r="J36" s="2" t="str">
        <x:f>IF(AND(ISNUMBER($C36),ISNUMBER($D36),$C36&lt;=5,$D36&gt;=5),"●","")</x:f>
      </x:c>
      <x:c r="K36" s="2" t="str">
        <x:f>IF(AND(ISNUMBER($C36),ISNUMBER($D36),$C36&lt;=6,$D36&gt;=6),"●","")</x:f>
      </x:c>
      <x:c r="L36" s="2" t="str">
        <x:f>IF(AND(ISNUMBER($C36),ISNUMBER($D36),$C36&lt;=7,$D36&gt;=7),"●","")</x:f>
      </x:c>
      <x:c r="M36" s="2" t="str">
        <x:f>IF(AND(ISNUMBER($C36),ISNUMBER($D36),$C36&lt;=8,$D36&gt;=8),"●","")</x:f>
      </x:c>
      <x:c r="N36" s="2" t="str">
        <x:f>IF(AND(ISNUMBER($C36),ISNUMBER($D36),$C36&lt;=9,$D36&gt;=9),"●","")</x:f>
      </x:c>
      <x:c r="O36" s="2" t="str">
        <x:f>IF(AND(ISNUMBER($C36),ISNUMBER($D36),$C36&lt;=10,$D36&gt;=10),"●","")</x:f>
      </x:c>
      <x:c r="P36" s="2" t="str">
        <x:f>IF(AND(ISNUMBER($C36),ISNUMBER($D36),$C36&lt;=11,$D36&gt;=11),"●","")</x:f>
      </x:c>
      <x:c r="Q36" s="2" t="str">
        <x:f>IF(AND(ISNUMBER($C36),ISNUMBER($D36),$C36&lt;=12,$D36&gt;=12),"●","")</x:f>
      </x:c>
      <x:c r="R36" s="2" t="str">
        <x:f>IF(AND(ISNUMBER($C36),ISNUMBER($D36),$C36&lt;=13,$D36&gt;=13),"●","")</x:f>
      </x:c>
      <x:c r="S36" s="2" t="str">
        <x:f>IF(AND(ISNUMBER($C36),ISNUMBER($D36),$C36&lt;=14,$D36&gt;=14),"●","")</x:f>
      </x:c>
      <x:c r="T36" s="2" t="str">
        <x:f>IF(AND(ISNUMBER($C36),ISNUMBER($D36),$C36&lt;=15,$D36&gt;=15),"●","")</x:f>
      </x:c>
      <x:c r="U36" s="2" t="str">
        <x:f>IF(AND(ISNUMBER($C36),ISNUMBER($D36),$C36&lt;=16,$D36&gt;=16),"●","")</x:f>
      </x:c>
      <x:c r="V36" s="2" t="str">
        <x:f>IF(AND(ISNUMBER($C36),ISNUMBER($D36),$C36&lt;=17,$D36&gt;=17),"●","")</x:f>
      </x:c>
      <x:c r="W36" s="2" t="str">
        <x:f>IF(AND(ISNUMBER($C36),ISNUMBER($D36),$C36&lt;=18,$D36&gt;=18),"●","")</x:f>
      </x:c>
      <x:c r="X36" s="2" t="str">
        <x:f>IF(AND(ISNUMBER($C36),ISNUMBER($D36),$C36&lt;=19,$D36&gt;=19),"●","")</x:f>
      </x:c>
      <x:c r="Y36" s="2" t="str">
        <x:f>IF(AND(ISNUMBER($C36),ISNUMBER($D36),$C36&lt;=20,$D36&gt;=20),"●","")</x:f>
      </x:c>
      <x:c r="Z36" s="2" t="str">
        <x:f>IF(AND(ISNUMBER($C36),ISNUMBER($D36),$C36&lt;=21,$D36&gt;=21),"●","")</x:f>
      </x:c>
      <x:c r="AA36" s="2" t="str">
        <x:f>IF(AND(ISNUMBER($C36),ISNUMBER($D36),$C36&lt;=22,$D36&gt;=22),"●","")</x:f>
      </x:c>
      <x:c r="AB36" s="2" t="str">
        <x:f>IF(AND(ISNUMBER($C36),ISNUMBER($D36),$C36&lt;=23,$D36&gt;=23),"●","")</x:f>
      </x:c>
      <x:c r="AC36" s="2" t="str">
        <x:f>IF(AND(ISNUMBER($C36),ISNUMBER($D36),$C36&lt;=24,$D36&gt;=24),"●","")</x:f>
      </x:c>
    </x:row>
    <x:row r="37" ht="26" customHeight="1">
      <x:c r="A37" s="2"/>
      <x:c r="B37" s="2" t="str">
        <x:v>調種・乾燥</x:v>
      </x:c>
      <x:c r="C37" s="4"/>
      <x:c r="D37" s="4"/>
      <x:c r="E37" s="2"/>
      <x:c r="F37" s="2" t="str">
        <x:f>IF(AND(ISNUMBER($C37),ISNUMBER($D37),$C37&lt;=1,$D37&gt;=1),"●","")</x:f>
      </x:c>
      <x:c r="G37" s="2" t="str">
        <x:f>IF(AND(ISNUMBER($C37),ISNUMBER($D37),$C37&lt;=2,$D37&gt;=2),"●","")</x:f>
      </x:c>
      <x:c r="H37" s="2" t="str">
        <x:f>IF(AND(ISNUMBER($C37),ISNUMBER($D37),$C37&lt;=3,$D37&gt;=3),"●","")</x:f>
      </x:c>
      <x:c r="I37" s="2" t="str">
        <x:f>IF(AND(ISNUMBER($C37),ISNUMBER($D37),$C37&lt;=4,$D37&gt;=4),"●","")</x:f>
      </x:c>
      <x:c r="J37" s="2" t="str">
        <x:f>IF(AND(ISNUMBER($C37),ISNUMBER($D37),$C37&lt;=5,$D37&gt;=5),"●","")</x:f>
      </x:c>
      <x:c r="K37" s="2" t="str">
        <x:f>IF(AND(ISNUMBER($C37),ISNUMBER($D37),$C37&lt;=6,$D37&gt;=6),"●","")</x:f>
      </x:c>
      <x:c r="L37" s="2" t="str">
        <x:f>IF(AND(ISNUMBER($C37),ISNUMBER($D37),$C37&lt;=7,$D37&gt;=7),"●","")</x:f>
      </x:c>
      <x:c r="M37" s="2" t="str">
        <x:f>IF(AND(ISNUMBER($C37),ISNUMBER($D37),$C37&lt;=8,$D37&gt;=8),"●","")</x:f>
      </x:c>
      <x:c r="N37" s="2" t="str">
        <x:f>IF(AND(ISNUMBER($C37),ISNUMBER($D37),$C37&lt;=9,$D37&gt;=9),"●","")</x:f>
      </x:c>
      <x:c r="O37" s="2" t="str">
        <x:f>IF(AND(ISNUMBER($C37),ISNUMBER($D37),$C37&lt;=10,$D37&gt;=10),"●","")</x:f>
      </x:c>
      <x:c r="P37" s="2" t="str">
        <x:f>IF(AND(ISNUMBER($C37),ISNUMBER($D37),$C37&lt;=11,$D37&gt;=11),"●","")</x:f>
      </x:c>
      <x:c r="Q37" s="2" t="str">
        <x:f>IF(AND(ISNUMBER($C37),ISNUMBER($D37),$C37&lt;=12,$D37&gt;=12),"●","")</x:f>
      </x:c>
      <x:c r="R37" s="2" t="str">
        <x:f>IF(AND(ISNUMBER($C37),ISNUMBER($D37),$C37&lt;=13,$D37&gt;=13),"●","")</x:f>
      </x:c>
      <x:c r="S37" s="2" t="str">
        <x:f>IF(AND(ISNUMBER($C37),ISNUMBER($D37),$C37&lt;=14,$D37&gt;=14),"●","")</x:f>
      </x:c>
      <x:c r="T37" s="2" t="str">
        <x:f>IF(AND(ISNUMBER($C37),ISNUMBER($D37),$C37&lt;=15,$D37&gt;=15),"●","")</x:f>
      </x:c>
      <x:c r="U37" s="2" t="str">
        <x:f>IF(AND(ISNUMBER($C37),ISNUMBER($D37),$C37&lt;=16,$D37&gt;=16),"●","")</x:f>
      </x:c>
      <x:c r="V37" s="2" t="str">
        <x:f>IF(AND(ISNUMBER($C37),ISNUMBER($D37),$C37&lt;=17,$D37&gt;=17),"●","")</x:f>
      </x:c>
      <x:c r="W37" s="2" t="str">
        <x:f>IF(AND(ISNUMBER($C37),ISNUMBER($D37),$C37&lt;=18,$D37&gt;=18),"●","")</x:f>
      </x:c>
      <x:c r="X37" s="2" t="str">
        <x:f>IF(AND(ISNUMBER($C37),ISNUMBER($D37),$C37&lt;=19,$D37&gt;=19),"●","")</x:f>
      </x:c>
      <x:c r="Y37" s="2" t="str">
        <x:f>IF(AND(ISNUMBER($C37),ISNUMBER($D37),$C37&lt;=20,$D37&gt;=20),"●","")</x:f>
      </x:c>
      <x:c r="Z37" s="2" t="str">
        <x:f>IF(AND(ISNUMBER($C37),ISNUMBER($D37),$C37&lt;=21,$D37&gt;=21),"●","")</x:f>
      </x:c>
      <x:c r="AA37" s="2" t="str">
        <x:f>IF(AND(ISNUMBER($C37),ISNUMBER($D37),$C37&lt;=22,$D37&gt;=22),"●","")</x:f>
      </x:c>
      <x:c r="AB37" s="2" t="str">
        <x:f>IF(AND(ISNUMBER($C37),ISNUMBER($D37),$C37&lt;=23,$D37&gt;=23),"●","")</x:f>
      </x:c>
      <x:c r="AC37" s="2" t="str">
        <x:f>IF(AND(ISNUMBER($C37),ISNUMBER($D37),$C37&lt;=24,$D37&gt;=24),"●","")</x:f>
      </x:c>
    </x:row>
    <x:row r="38" ht="26" customHeight="1">
      <x:c r="A38" s="2"/>
      <x:c r="B38" s="2" t="str">
        <x:v>播種</x:v>
      </x:c>
      <x:c r="C38" s="4"/>
      <x:c r="D38" s="4"/>
      <x:c r="E38" s="2"/>
      <x:c r="F38" s="2" t="str">
        <x:f>IF(AND(ISNUMBER($C38),ISNUMBER($D38),$C38&lt;=1,$D38&gt;=1),"●","")</x:f>
      </x:c>
      <x:c r="G38" s="2" t="str">
        <x:f>IF(AND(ISNUMBER($C38),ISNUMBER($D38),$C38&lt;=2,$D38&gt;=2),"●","")</x:f>
      </x:c>
      <x:c r="H38" s="2" t="str">
        <x:f>IF(AND(ISNUMBER($C38),ISNUMBER($D38),$C38&lt;=3,$D38&gt;=3),"●","")</x:f>
      </x:c>
      <x:c r="I38" s="2" t="str">
        <x:f>IF(AND(ISNUMBER($C38),ISNUMBER($D38),$C38&lt;=4,$D38&gt;=4),"●","")</x:f>
      </x:c>
      <x:c r="J38" s="2" t="str">
        <x:f>IF(AND(ISNUMBER($C38),ISNUMBER($D38),$C38&lt;=5,$D38&gt;=5),"●","")</x:f>
      </x:c>
      <x:c r="K38" s="2" t="str">
        <x:f>IF(AND(ISNUMBER($C38),ISNUMBER($D38),$C38&lt;=6,$D38&gt;=6),"●","")</x:f>
      </x:c>
      <x:c r="L38" s="2" t="str">
        <x:f>IF(AND(ISNUMBER($C38),ISNUMBER($D38),$C38&lt;=7,$D38&gt;=7),"●","")</x:f>
      </x:c>
      <x:c r="M38" s="2" t="str">
        <x:f>IF(AND(ISNUMBER($C38),ISNUMBER($D38),$C38&lt;=8,$D38&gt;=8),"●","")</x:f>
      </x:c>
      <x:c r="N38" s="2" t="str">
        <x:f>IF(AND(ISNUMBER($C38),ISNUMBER($D38),$C38&lt;=9,$D38&gt;=9),"●","")</x:f>
      </x:c>
      <x:c r="O38" s="2" t="str">
        <x:f>IF(AND(ISNUMBER($C38),ISNUMBER($D38),$C38&lt;=10,$D38&gt;=10),"●","")</x:f>
      </x:c>
      <x:c r="P38" s="2" t="str">
        <x:f>IF(AND(ISNUMBER($C38),ISNUMBER($D38),$C38&lt;=11,$D38&gt;=11),"●","")</x:f>
      </x:c>
      <x:c r="Q38" s="2" t="str">
        <x:f>IF(AND(ISNUMBER($C38),ISNUMBER($D38),$C38&lt;=12,$D38&gt;=12),"●","")</x:f>
      </x:c>
      <x:c r="R38" s="2" t="str">
        <x:f>IF(AND(ISNUMBER($C38),ISNUMBER($D38),$C38&lt;=13,$D38&gt;=13),"●","")</x:f>
      </x:c>
      <x:c r="S38" s="2" t="str">
        <x:f>IF(AND(ISNUMBER($C38),ISNUMBER($D38),$C38&lt;=14,$D38&gt;=14),"●","")</x:f>
      </x:c>
      <x:c r="T38" s="2" t="str">
        <x:f>IF(AND(ISNUMBER($C38),ISNUMBER($D38),$C38&lt;=15,$D38&gt;=15),"●","")</x:f>
      </x:c>
      <x:c r="U38" s="2" t="str">
        <x:f>IF(AND(ISNUMBER($C38),ISNUMBER($D38),$C38&lt;=16,$D38&gt;=16),"●","")</x:f>
      </x:c>
      <x:c r="V38" s="2" t="str">
        <x:f>IF(AND(ISNUMBER($C38),ISNUMBER($D38),$C38&lt;=17,$D38&gt;=17),"●","")</x:f>
      </x:c>
      <x:c r="W38" s="2" t="str">
        <x:f>IF(AND(ISNUMBER($C38),ISNUMBER($D38),$C38&lt;=18,$D38&gt;=18),"●","")</x:f>
      </x:c>
      <x:c r="X38" s="2" t="str">
        <x:f>IF(AND(ISNUMBER($C38),ISNUMBER($D38),$C38&lt;=19,$D38&gt;=19),"●","")</x:f>
      </x:c>
      <x:c r="Y38" s="2" t="str">
        <x:f>IF(AND(ISNUMBER($C38),ISNUMBER($D38),$C38&lt;=20,$D38&gt;=20),"●","")</x:f>
      </x:c>
      <x:c r="Z38" s="2" t="str">
        <x:f>IF(AND(ISNUMBER($C38),ISNUMBER($D38),$C38&lt;=21,$D38&gt;=21),"●","")</x:f>
      </x:c>
      <x:c r="AA38" s="2" t="str">
        <x:f>IF(AND(ISNUMBER($C38),ISNUMBER($D38),$C38&lt;=22,$D38&gt;=22),"●","")</x:f>
      </x:c>
      <x:c r="AB38" s="2" t="str">
        <x:f>IF(AND(ISNUMBER($C38),ISNUMBER($D38),$C38&lt;=23,$D38&gt;=23),"●","")</x:f>
      </x:c>
      <x:c r="AC38" s="2" t="str">
        <x:f>IF(AND(ISNUMBER($C38),ISNUMBER($D38),$C38&lt;=24,$D38&gt;=24),"●","")</x:f>
      </x:c>
    </x:row>
    <x:row r="39" ht="26" customHeight="1">
      <x:c r="A39" s="2"/>
      <x:c r="B39" s="2" t="str">
        <x:v>定植</x:v>
      </x:c>
      <x:c r="C39" s="4"/>
      <x:c r="D39" s="4"/>
      <x:c r="E39" s="2"/>
      <x:c r="F39" s="2" t="str">
        <x:f>IF(AND(ISNUMBER($C39),ISNUMBER($D39),$C39&lt;=1,$D39&gt;=1),"●","")</x:f>
      </x:c>
      <x:c r="G39" s="2" t="str">
        <x:f>IF(AND(ISNUMBER($C39),ISNUMBER($D39),$C39&lt;=2,$D39&gt;=2),"●","")</x:f>
      </x:c>
      <x:c r="H39" s="2" t="str">
        <x:f>IF(AND(ISNUMBER($C39),ISNUMBER($D39),$C39&lt;=3,$D39&gt;=3),"●","")</x:f>
      </x:c>
      <x:c r="I39" s="2" t="str">
        <x:f>IF(AND(ISNUMBER($C39),ISNUMBER($D39),$C39&lt;=4,$D39&gt;=4),"●","")</x:f>
      </x:c>
      <x:c r="J39" s="2" t="str">
        <x:f>IF(AND(ISNUMBER($C39),ISNUMBER($D39),$C39&lt;=5,$D39&gt;=5),"●","")</x:f>
      </x:c>
      <x:c r="K39" s="2" t="str">
        <x:f>IF(AND(ISNUMBER($C39),ISNUMBER($D39),$C39&lt;=6,$D39&gt;=6),"●","")</x:f>
      </x:c>
      <x:c r="L39" s="2" t="str">
        <x:f>IF(AND(ISNUMBER($C39),ISNUMBER($D39),$C39&lt;=7,$D39&gt;=7),"●","")</x:f>
      </x:c>
      <x:c r="M39" s="2" t="str">
        <x:f>IF(AND(ISNUMBER($C39),ISNUMBER($D39),$C39&lt;=8,$D39&gt;=8),"●","")</x:f>
      </x:c>
      <x:c r="N39" s="2" t="str">
        <x:f>IF(AND(ISNUMBER($C39),ISNUMBER($D39),$C39&lt;=9,$D39&gt;=9),"●","")</x:f>
      </x:c>
      <x:c r="O39" s="2" t="str">
        <x:f>IF(AND(ISNUMBER($C39),ISNUMBER($D39),$C39&lt;=10,$D39&gt;=10),"●","")</x:f>
      </x:c>
      <x:c r="P39" s="2" t="str">
        <x:f>IF(AND(ISNUMBER($C39),ISNUMBER($D39),$C39&lt;=11,$D39&gt;=11),"●","")</x:f>
      </x:c>
      <x:c r="Q39" s="2" t="str">
        <x:f>IF(AND(ISNUMBER($C39),ISNUMBER($D39),$C39&lt;=12,$D39&gt;=12),"●","")</x:f>
      </x:c>
      <x:c r="R39" s="2" t="str">
        <x:f>IF(AND(ISNUMBER($C39),ISNUMBER($D39),$C39&lt;=13,$D39&gt;=13),"●","")</x:f>
      </x:c>
      <x:c r="S39" s="2" t="str">
        <x:f>IF(AND(ISNUMBER($C39),ISNUMBER($D39),$C39&lt;=14,$D39&gt;=14),"●","")</x:f>
      </x:c>
      <x:c r="T39" s="2" t="str">
        <x:f>IF(AND(ISNUMBER($C39),ISNUMBER($D39),$C39&lt;=15,$D39&gt;=15),"●","")</x:f>
      </x:c>
      <x:c r="U39" s="2" t="str">
        <x:f>IF(AND(ISNUMBER($C39),ISNUMBER($D39),$C39&lt;=16,$D39&gt;=16),"●","")</x:f>
      </x:c>
      <x:c r="V39" s="2" t="str">
        <x:f>IF(AND(ISNUMBER($C39),ISNUMBER($D39),$C39&lt;=17,$D39&gt;=17),"●","")</x:f>
      </x:c>
      <x:c r="W39" s="2" t="str">
        <x:f>IF(AND(ISNUMBER($C39),ISNUMBER($D39),$C39&lt;=18,$D39&gt;=18),"●","")</x:f>
      </x:c>
      <x:c r="X39" s="2" t="str">
        <x:f>IF(AND(ISNUMBER($C39),ISNUMBER($D39),$C39&lt;=19,$D39&gt;=19),"●","")</x:f>
      </x:c>
      <x:c r="Y39" s="2" t="str">
        <x:f>IF(AND(ISNUMBER($C39),ISNUMBER($D39),$C39&lt;=20,$D39&gt;=20),"●","")</x:f>
      </x:c>
      <x:c r="Z39" s="2" t="str">
        <x:f>IF(AND(ISNUMBER($C39),ISNUMBER($D39),$C39&lt;=21,$D39&gt;=21),"●","")</x:f>
      </x:c>
      <x:c r="AA39" s="2" t="str">
        <x:f>IF(AND(ISNUMBER($C39),ISNUMBER($D39),$C39&lt;=22,$D39&gt;=22),"●","")</x:f>
      </x:c>
      <x:c r="AB39" s="2" t="str">
        <x:f>IF(AND(ISNUMBER($C39),ISNUMBER($D39),$C39&lt;=23,$D39&gt;=23),"●","")</x:f>
      </x:c>
      <x:c r="AC39" s="2" t="str">
        <x:f>IF(AND(ISNUMBER($C39),ISNUMBER($D39),$C39&lt;=24,$D39&gt;=24),"●","")</x:f>
      </x:c>
    </x:row>
    <x:row r="40" ht="26" customHeight="1">
      <x:c r="A40" s="2"/>
      <x:c r="B40" s="2" t="str">
        <x:v>収穫</x:v>
      </x:c>
      <x:c r="C40" s="4"/>
      <x:c r="D40" s="4"/>
      <x:c r="E40" s="2"/>
      <x:c r="F40" s="2" t="str">
        <x:f>IF(AND(ISNUMBER($C40),ISNUMBER($D40),$C40&lt;=1,$D40&gt;=1),"●","")</x:f>
      </x:c>
      <x:c r="G40" s="2" t="str">
        <x:f>IF(AND(ISNUMBER($C40),ISNUMBER($D40),$C40&lt;=2,$D40&gt;=2),"●","")</x:f>
      </x:c>
      <x:c r="H40" s="2" t="str">
        <x:f>IF(AND(ISNUMBER($C40),ISNUMBER($D40),$C40&lt;=3,$D40&gt;=3),"●","")</x:f>
      </x:c>
      <x:c r="I40" s="2" t="str">
        <x:f>IF(AND(ISNUMBER($C40),ISNUMBER($D40),$C40&lt;=4,$D40&gt;=4),"●","")</x:f>
      </x:c>
      <x:c r="J40" s="2" t="str">
        <x:f>IF(AND(ISNUMBER($C40),ISNUMBER($D40),$C40&lt;=5,$D40&gt;=5),"●","")</x:f>
      </x:c>
      <x:c r="K40" s="2" t="str">
        <x:f>IF(AND(ISNUMBER($C40),ISNUMBER($D40),$C40&lt;=6,$D40&gt;=6),"●","")</x:f>
      </x:c>
      <x:c r="L40" s="2" t="str">
        <x:f>IF(AND(ISNUMBER($C40),ISNUMBER($D40),$C40&lt;=7,$D40&gt;=7),"●","")</x:f>
      </x:c>
      <x:c r="M40" s="2" t="str">
        <x:f>IF(AND(ISNUMBER($C40),ISNUMBER($D40),$C40&lt;=8,$D40&gt;=8),"●","")</x:f>
      </x:c>
      <x:c r="N40" s="2" t="str">
        <x:f>IF(AND(ISNUMBER($C40),ISNUMBER($D40),$C40&lt;=9,$D40&gt;=9),"●","")</x:f>
      </x:c>
      <x:c r="O40" s="2" t="str">
        <x:f>IF(AND(ISNUMBER($C40),ISNUMBER($D40),$C40&lt;=10,$D40&gt;=10),"●","")</x:f>
      </x:c>
      <x:c r="P40" s="2" t="str">
        <x:f>IF(AND(ISNUMBER($C40),ISNUMBER($D40),$C40&lt;=11,$D40&gt;=11),"●","")</x:f>
      </x:c>
      <x:c r="Q40" s="2" t="str">
        <x:f>IF(AND(ISNUMBER($C40),ISNUMBER($D40),$C40&lt;=12,$D40&gt;=12),"●","")</x:f>
      </x:c>
      <x:c r="R40" s="2" t="str">
        <x:f>IF(AND(ISNUMBER($C40),ISNUMBER($D40),$C40&lt;=13,$D40&gt;=13),"●","")</x:f>
      </x:c>
      <x:c r="S40" s="2" t="str">
        <x:f>IF(AND(ISNUMBER($C40),ISNUMBER($D40),$C40&lt;=14,$D40&gt;=14),"●","")</x:f>
      </x:c>
      <x:c r="T40" s="2" t="str">
        <x:f>IF(AND(ISNUMBER($C40),ISNUMBER($D40),$C40&lt;=15,$D40&gt;=15),"●","")</x:f>
      </x:c>
      <x:c r="U40" s="2" t="str">
        <x:f>IF(AND(ISNUMBER($C40),ISNUMBER($D40),$C40&lt;=16,$D40&gt;=16),"●","")</x:f>
      </x:c>
      <x:c r="V40" s="2" t="str">
        <x:f>IF(AND(ISNUMBER($C40),ISNUMBER($D40),$C40&lt;=17,$D40&gt;=17),"●","")</x:f>
      </x:c>
      <x:c r="W40" s="2" t="str">
        <x:f>IF(AND(ISNUMBER($C40),ISNUMBER($D40),$C40&lt;=18,$D40&gt;=18),"●","")</x:f>
      </x:c>
      <x:c r="X40" s="2" t="str">
        <x:f>IF(AND(ISNUMBER($C40),ISNUMBER($D40),$C40&lt;=19,$D40&gt;=19),"●","")</x:f>
      </x:c>
      <x:c r="Y40" s="2" t="str">
        <x:f>IF(AND(ISNUMBER($C40),ISNUMBER($D40),$C40&lt;=20,$D40&gt;=20),"●","")</x:f>
      </x:c>
      <x:c r="Z40" s="2" t="str">
        <x:f>IF(AND(ISNUMBER($C40),ISNUMBER($D40),$C40&lt;=21,$D40&gt;=21),"●","")</x:f>
      </x:c>
      <x:c r="AA40" s="2" t="str">
        <x:f>IF(AND(ISNUMBER($C40),ISNUMBER($D40),$C40&lt;=22,$D40&gt;=22),"●","")</x:f>
      </x:c>
      <x:c r="AB40" s="2" t="str">
        <x:f>IF(AND(ISNUMBER($C40),ISNUMBER($D40),$C40&lt;=23,$D40&gt;=23),"●","")</x:f>
      </x:c>
      <x:c r="AC40" s="2" t="str">
        <x:f>IF(AND(ISNUMBER($C40),ISNUMBER($D40),$C40&lt;=24,$D40&gt;=24),"●","")</x:f>
      </x:c>
    </x:row>
    <x:row r="41" ht="26" customHeight="1">
      <x:c r="A41" s="2"/>
      <x:c r="B41" s="2" t="str">
        <x:v>母本選抜・株を残す</x:v>
      </x:c>
      <x:c r="C41" s="4"/>
      <x:c r="D41" s="4"/>
      <x:c r="E41" s="2"/>
      <x:c r="F41" s="2" t="str">
        <x:f>IF(AND(ISNUMBER($C41),ISNUMBER($D41),$C41&lt;=1,$D41&gt;=1),"●","")</x:f>
      </x:c>
      <x:c r="G41" s="2" t="str">
        <x:f>IF(AND(ISNUMBER($C41),ISNUMBER($D41),$C41&lt;=2,$D41&gt;=2),"●","")</x:f>
      </x:c>
      <x:c r="H41" s="2" t="str">
        <x:f>IF(AND(ISNUMBER($C41),ISNUMBER($D41),$C41&lt;=3,$D41&gt;=3),"●","")</x:f>
      </x:c>
      <x:c r="I41" s="2" t="str">
        <x:f>IF(AND(ISNUMBER($C41),ISNUMBER($D41),$C41&lt;=4,$D41&gt;=4),"●","")</x:f>
      </x:c>
      <x:c r="J41" s="2" t="str">
        <x:f>IF(AND(ISNUMBER($C41),ISNUMBER($D41),$C41&lt;=5,$D41&gt;=5),"●","")</x:f>
      </x:c>
      <x:c r="K41" s="2" t="str">
        <x:f>IF(AND(ISNUMBER($C41),ISNUMBER($D41),$C41&lt;=6,$D41&gt;=6),"●","")</x:f>
      </x:c>
      <x:c r="L41" s="2" t="str">
        <x:f>IF(AND(ISNUMBER($C41),ISNUMBER($D41),$C41&lt;=7,$D41&gt;=7),"●","")</x:f>
      </x:c>
      <x:c r="M41" s="2" t="str">
        <x:f>IF(AND(ISNUMBER($C41),ISNUMBER($D41),$C41&lt;=8,$D41&gt;=8),"●","")</x:f>
      </x:c>
      <x:c r="N41" s="2" t="str">
        <x:f>IF(AND(ISNUMBER($C41),ISNUMBER($D41),$C41&lt;=9,$D41&gt;=9),"●","")</x:f>
      </x:c>
      <x:c r="O41" s="2" t="str">
        <x:f>IF(AND(ISNUMBER($C41),ISNUMBER($D41),$C41&lt;=10,$D41&gt;=10),"●","")</x:f>
      </x:c>
      <x:c r="P41" s="2" t="str">
        <x:f>IF(AND(ISNUMBER($C41),ISNUMBER($D41),$C41&lt;=11,$D41&gt;=11),"●","")</x:f>
      </x:c>
      <x:c r="Q41" s="2" t="str">
        <x:f>IF(AND(ISNUMBER($C41),ISNUMBER($D41),$C41&lt;=12,$D41&gt;=12),"●","")</x:f>
      </x:c>
      <x:c r="R41" s="2" t="str">
        <x:f>IF(AND(ISNUMBER($C41),ISNUMBER($D41),$C41&lt;=13,$D41&gt;=13),"●","")</x:f>
      </x:c>
      <x:c r="S41" s="2" t="str">
        <x:f>IF(AND(ISNUMBER($C41),ISNUMBER($D41),$C41&lt;=14,$D41&gt;=14),"●","")</x:f>
      </x:c>
      <x:c r="T41" s="2" t="str">
        <x:f>IF(AND(ISNUMBER($C41),ISNUMBER($D41),$C41&lt;=15,$D41&gt;=15),"●","")</x:f>
      </x:c>
      <x:c r="U41" s="2" t="str">
        <x:f>IF(AND(ISNUMBER($C41),ISNUMBER($D41),$C41&lt;=16,$D41&gt;=16),"●","")</x:f>
      </x:c>
      <x:c r="V41" s="2" t="str">
        <x:f>IF(AND(ISNUMBER($C41),ISNUMBER($D41),$C41&lt;=17,$D41&gt;=17),"●","")</x:f>
      </x:c>
      <x:c r="W41" s="2" t="str">
        <x:f>IF(AND(ISNUMBER($C41),ISNUMBER($D41),$C41&lt;=18,$D41&gt;=18),"●","")</x:f>
      </x:c>
      <x:c r="X41" s="2" t="str">
        <x:f>IF(AND(ISNUMBER($C41),ISNUMBER($D41),$C41&lt;=19,$D41&gt;=19),"●","")</x:f>
      </x:c>
      <x:c r="Y41" s="2" t="str">
        <x:f>IF(AND(ISNUMBER($C41),ISNUMBER($D41),$C41&lt;=20,$D41&gt;=20),"●","")</x:f>
      </x:c>
      <x:c r="Z41" s="2" t="str">
        <x:f>IF(AND(ISNUMBER($C41),ISNUMBER($D41),$C41&lt;=21,$D41&gt;=21),"●","")</x:f>
      </x:c>
      <x:c r="AA41" s="2" t="str">
        <x:f>IF(AND(ISNUMBER($C41),ISNUMBER($D41),$C41&lt;=22,$D41&gt;=22),"●","")</x:f>
      </x:c>
      <x:c r="AB41" s="2" t="str">
        <x:f>IF(AND(ISNUMBER($C41),ISNUMBER($D41),$C41&lt;=23,$D41&gt;=23),"●","")</x:f>
      </x:c>
      <x:c r="AC41" s="2" t="str">
        <x:f>IF(AND(ISNUMBER($C41),ISNUMBER($D41),$C41&lt;=24,$D41&gt;=24),"●","")</x:f>
      </x:c>
    </x:row>
    <x:row r="42" ht="26" customHeight="1">
      <x:c r="A42" s="2"/>
      <x:c r="B42" s="2" t="str">
        <x:v>採種・完熟</x:v>
      </x:c>
      <x:c r="C42" s="4"/>
      <x:c r="D42" s="4"/>
      <x:c r="E42" s="2"/>
      <x:c r="F42" s="2" t="str">
        <x:f>IF(AND(ISNUMBER($C42),ISNUMBER($D42),$C42&lt;=1,$D42&gt;=1),"●","")</x:f>
      </x:c>
      <x:c r="G42" s="2" t="str">
        <x:f>IF(AND(ISNUMBER($C42),ISNUMBER($D42),$C42&lt;=2,$D42&gt;=2),"●","")</x:f>
      </x:c>
      <x:c r="H42" s="2" t="str">
        <x:f>IF(AND(ISNUMBER($C42),ISNUMBER($D42),$C42&lt;=3,$D42&gt;=3),"●","")</x:f>
      </x:c>
      <x:c r="I42" s="2" t="str">
        <x:f>IF(AND(ISNUMBER($C42),ISNUMBER($D42),$C42&lt;=4,$D42&gt;=4),"●","")</x:f>
      </x:c>
      <x:c r="J42" s="2" t="str">
        <x:f>IF(AND(ISNUMBER($C42),ISNUMBER($D42),$C42&lt;=5,$D42&gt;=5),"●","")</x:f>
      </x:c>
      <x:c r="K42" s="2" t="str">
        <x:f>IF(AND(ISNUMBER($C42),ISNUMBER($D42),$C42&lt;=6,$D42&gt;=6),"●","")</x:f>
      </x:c>
      <x:c r="L42" s="2" t="str">
        <x:f>IF(AND(ISNUMBER($C42),ISNUMBER($D42),$C42&lt;=7,$D42&gt;=7),"●","")</x:f>
      </x:c>
      <x:c r="M42" s="2" t="str">
        <x:f>IF(AND(ISNUMBER($C42),ISNUMBER($D42),$C42&lt;=8,$D42&gt;=8),"●","")</x:f>
      </x:c>
      <x:c r="N42" s="2" t="str">
        <x:f>IF(AND(ISNUMBER($C42),ISNUMBER($D42),$C42&lt;=9,$D42&gt;=9),"●","")</x:f>
      </x:c>
      <x:c r="O42" s="2" t="str">
        <x:f>IF(AND(ISNUMBER($C42),ISNUMBER($D42),$C42&lt;=10,$D42&gt;=10),"●","")</x:f>
      </x:c>
      <x:c r="P42" s="2" t="str">
        <x:f>IF(AND(ISNUMBER($C42),ISNUMBER($D42),$C42&lt;=11,$D42&gt;=11),"●","")</x:f>
      </x:c>
      <x:c r="Q42" s="2" t="str">
        <x:f>IF(AND(ISNUMBER($C42),ISNUMBER($D42),$C42&lt;=12,$D42&gt;=12),"●","")</x:f>
      </x:c>
      <x:c r="R42" s="2" t="str">
        <x:f>IF(AND(ISNUMBER($C42),ISNUMBER($D42),$C42&lt;=13,$D42&gt;=13),"●","")</x:f>
      </x:c>
      <x:c r="S42" s="2" t="str">
        <x:f>IF(AND(ISNUMBER($C42),ISNUMBER($D42),$C42&lt;=14,$D42&gt;=14),"●","")</x:f>
      </x:c>
      <x:c r="T42" s="2" t="str">
        <x:f>IF(AND(ISNUMBER($C42),ISNUMBER($D42),$C42&lt;=15,$D42&gt;=15),"●","")</x:f>
      </x:c>
      <x:c r="U42" s="2" t="str">
        <x:f>IF(AND(ISNUMBER($C42),ISNUMBER($D42),$C42&lt;=16,$D42&gt;=16),"●","")</x:f>
      </x:c>
      <x:c r="V42" s="2" t="str">
        <x:f>IF(AND(ISNUMBER($C42),ISNUMBER($D42),$C42&lt;=17,$D42&gt;=17),"●","")</x:f>
      </x:c>
      <x:c r="W42" s="2" t="str">
        <x:f>IF(AND(ISNUMBER($C42),ISNUMBER($D42),$C42&lt;=18,$D42&gt;=18),"●","")</x:f>
      </x:c>
      <x:c r="X42" s="2" t="str">
        <x:f>IF(AND(ISNUMBER($C42),ISNUMBER($D42),$C42&lt;=19,$D42&gt;=19),"●","")</x:f>
      </x:c>
      <x:c r="Y42" s="2" t="str">
        <x:f>IF(AND(ISNUMBER($C42),ISNUMBER($D42),$C42&lt;=20,$D42&gt;=20),"●","")</x:f>
      </x:c>
      <x:c r="Z42" s="2" t="str">
        <x:f>IF(AND(ISNUMBER($C42),ISNUMBER($D42),$C42&lt;=21,$D42&gt;=21),"●","")</x:f>
      </x:c>
      <x:c r="AA42" s="2" t="str">
        <x:f>IF(AND(ISNUMBER($C42),ISNUMBER($D42),$C42&lt;=22,$D42&gt;=22),"●","")</x:f>
      </x:c>
      <x:c r="AB42" s="2" t="str">
        <x:f>IF(AND(ISNUMBER($C42),ISNUMBER($D42),$C42&lt;=23,$D42&gt;=23),"●","")</x:f>
      </x:c>
      <x:c r="AC42" s="2" t="str">
        <x:f>IF(AND(ISNUMBER($C42),ISNUMBER($D42),$C42&lt;=24,$D42&gt;=24),"●","")</x:f>
      </x:c>
    </x:row>
    <x:row r="43" ht="26" customHeight="1">
      <x:c r="A43" s="2"/>
      <x:c r="B43" s="2" t="str">
        <x:v>調種・乾燥</x:v>
      </x:c>
      <x:c r="C43" s="4"/>
      <x:c r="D43" s="4"/>
      <x:c r="E43" s="2"/>
      <x:c r="F43" s="2" t="str">
        <x:f>IF(AND(ISNUMBER($C43),ISNUMBER($D43),$C43&lt;=1,$D43&gt;=1),"●","")</x:f>
      </x:c>
      <x:c r="G43" s="2" t="str">
        <x:f>IF(AND(ISNUMBER($C43),ISNUMBER($D43),$C43&lt;=2,$D43&gt;=2),"●","")</x:f>
      </x:c>
      <x:c r="H43" s="2" t="str">
        <x:f>IF(AND(ISNUMBER($C43),ISNUMBER($D43),$C43&lt;=3,$D43&gt;=3),"●","")</x:f>
      </x:c>
      <x:c r="I43" s="2" t="str">
        <x:f>IF(AND(ISNUMBER($C43),ISNUMBER($D43),$C43&lt;=4,$D43&gt;=4),"●","")</x:f>
      </x:c>
      <x:c r="J43" s="2" t="str">
        <x:f>IF(AND(ISNUMBER($C43),ISNUMBER($D43),$C43&lt;=5,$D43&gt;=5),"●","")</x:f>
      </x:c>
      <x:c r="K43" s="2" t="str">
        <x:f>IF(AND(ISNUMBER($C43),ISNUMBER($D43),$C43&lt;=6,$D43&gt;=6),"●","")</x:f>
      </x:c>
      <x:c r="L43" s="2" t="str">
        <x:f>IF(AND(ISNUMBER($C43),ISNUMBER($D43),$C43&lt;=7,$D43&gt;=7),"●","")</x:f>
      </x:c>
      <x:c r="M43" s="2" t="str">
        <x:f>IF(AND(ISNUMBER($C43),ISNUMBER($D43),$C43&lt;=8,$D43&gt;=8),"●","")</x:f>
      </x:c>
      <x:c r="N43" s="2" t="str">
        <x:f>IF(AND(ISNUMBER($C43),ISNUMBER($D43),$C43&lt;=9,$D43&gt;=9),"●","")</x:f>
      </x:c>
      <x:c r="O43" s="2" t="str">
        <x:f>IF(AND(ISNUMBER($C43),ISNUMBER($D43),$C43&lt;=10,$D43&gt;=10),"●","")</x:f>
      </x:c>
      <x:c r="P43" s="2" t="str">
        <x:f>IF(AND(ISNUMBER($C43),ISNUMBER($D43),$C43&lt;=11,$D43&gt;=11),"●","")</x:f>
      </x:c>
      <x:c r="Q43" s="2" t="str">
        <x:f>IF(AND(ISNUMBER($C43),ISNUMBER($D43),$C43&lt;=12,$D43&gt;=12),"●","")</x:f>
      </x:c>
      <x:c r="R43" s="2" t="str">
        <x:f>IF(AND(ISNUMBER($C43),ISNUMBER($D43),$C43&lt;=13,$D43&gt;=13),"●","")</x:f>
      </x:c>
      <x:c r="S43" s="2" t="str">
        <x:f>IF(AND(ISNUMBER($C43),ISNUMBER($D43),$C43&lt;=14,$D43&gt;=14),"●","")</x:f>
      </x:c>
      <x:c r="T43" s="2" t="str">
        <x:f>IF(AND(ISNUMBER($C43),ISNUMBER($D43),$C43&lt;=15,$D43&gt;=15),"●","")</x:f>
      </x:c>
      <x:c r="U43" s="2" t="str">
        <x:f>IF(AND(ISNUMBER($C43),ISNUMBER($D43),$C43&lt;=16,$D43&gt;=16),"●","")</x:f>
      </x:c>
      <x:c r="V43" s="2" t="str">
        <x:f>IF(AND(ISNUMBER($C43),ISNUMBER($D43),$C43&lt;=17,$D43&gt;=17),"●","")</x:f>
      </x:c>
      <x:c r="W43" s="2" t="str">
        <x:f>IF(AND(ISNUMBER($C43),ISNUMBER($D43),$C43&lt;=18,$D43&gt;=18),"●","")</x:f>
      </x:c>
      <x:c r="X43" s="2" t="str">
        <x:f>IF(AND(ISNUMBER($C43),ISNUMBER($D43),$C43&lt;=19,$D43&gt;=19),"●","")</x:f>
      </x:c>
      <x:c r="Y43" s="2" t="str">
        <x:f>IF(AND(ISNUMBER($C43),ISNUMBER($D43),$C43&lt;=20,$D43&gt;=20),"●","")</x:f>
      </x:c>
      <x:c r="Z43" s="2" t="str">
        <x:f>IF(AND(ISNUMBER($C43),ISNUMBER($D43),$C43&lt;=21,$D43&gt;=21),"●","")</x:f>
      </x:c>
      <x:c r="AA43" s="2" t="str">
        <x:f>IF(AND(ISNUMBER($C43),ISNUMBER($D43),$C43&lt;=22,$D43&gt;=22),"●","")</x:f>
      </x:c>
      <x:c r="AB43" s="2" t="str">
        <x:f>IF(AND(ISNUMBER($C43),ISNUMBER($D43),$C43&lt;=23,$D43&gt;=23),"●","")</x:f>
      </x:c>
      <x:c r="AC43" s="2" t="str">
        <x:f>IF(AND(ISNUMBER($C43),ISNUMBER($D43),$C43&lt;=24,$D43&gt;=24),"●","")</x:f>
      </x:c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</x:row>
    <x:row r="45" ht="26" customHeight="1">
      <x:c r="A45" s="2" t="str">
        <x:v>黄色＝入力欄。野菜1品目につき6行。越年する採種は翌年まで期間を入れてください。</x:v>
      </x:c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</x:row>
  </x:sheetData>
  <x:conditionalFormatting sqref="F8:AC8">
    <x:cfRule type="containsText" dxfId="0" priority="1" operator="containsText" text="●"/>
  </x:conditionalFormatting>
  <x:conditionalFormatting sqref="F9:AC9">
    <x:cfRule type="containsText" dxfId="1" priority="2" operator="containsText" text="●"/>
  </x:conditionalFormatting>
  <x:conditionalFormatting sqref="F10:AC10">
    <x:cfRule type="containsText" dxfId="2" priority="3" operator="containsText" text="●"/>
  </x:conditionalFormatting>
  <x:conditionalFormatting sqref="F11:AC11">
    <x:cfRule type="containsText" dxfId="3" priority="4" operator="containsText" text="●"/>
  </x:conditionalFormatting>
  <x:conditionalFormatting sqref="F12:AC12">
    <x:cfRule type="containsText" dxfId="4" priority="5" operator="containsText" text="●"/>
  </x:conditionalFormatting>
  <x:conditionalFormatting sqref="F13:AC13">
    <x:cfRule type="containsText" dxfId="5" priority="6" operator="containsText" text="●"/>
  </x:conditionalFormatting>
  <x:conditionalFormatting sqref="F14:AC14">
    <x:cfRule type="containsText" dxfId="6" priority="7" operator="containsText" text="●"/>
  </x:conditionalFormatting>
  <x:conditionalFormatting sqref="F15:AC15">
    <x:cfRule type="containsText" dxfId="7" priority="8" operator="containsText" text="●"/>
  </x:conditionalFormatting>
  <x:conditionalFormatting sqref="F16:AC16">
    <x:cfRule type="containsText" dxfId="8" priority="9" operator="containsText" text="●"/>
  </x:conditionalFormatting>
  <x:conditionalFormatting sqref="F17:AC17">
    <x:cfRule type="containsText" dxfId="9" priority="10" operator="containsText" text="●"/>
  </x:conditionalFormatting>
  <x:conditionalFormatting sqref="F18:AC18">
    <x:cfRule type="containsText" dxfId="10" priority="11" operator="containsText" text="●"/>
  </x:conditionalFormatting>
  <x:conditionalFormatting sqref="F19:AC19">
    <x:cfRule type="containsText" dxfId="11" priority="12" operator="containsText" text="●"/>
  </x:conditionalFormatting>
  <x:conditionalFormatting sqref="F20:AC20">
    <x:cfRule type="containsText" dxfId="12" priority="13" operator="containsText" text="●"/>
  </x:conditionalFormatting>
  <x:conditionalFormatting sqref="F21:AC21">
    <x:cfRule type="containsText" dxfId="13" priority="14" operator="containsText" text="●"/>
  </x:conditionalFormatting>
  <x:conditionalFormatting sqref="F22:AC22">
    <x:cfRule type="containsText" dxfId="14" priority="15" operator="containsText" text="●"/>
  </x:conditionalFormatting>
  <x:conditionalFormatting sqref="F23:AC23">
    <x:cfRule type="containsText" dxfId="15" priority="16" operator="containsText" text="●"/>
  </x:conditionalFormatting>
  <x:conditionalFormatting sqref="F24:AC24">
    <x:cfRule type="containsText" dxfId="16" priority="17" operator="containsText" text="●"/>
  </x:conditionalFormatting>
  <x:conditionalFormatting sqref="F25:AC25">
    <x:cfRule type="containsText" dxfId="17" priority="18" operator="containsText" text="●"/>
  </x:conditionalFormatting>
  <x:conditionalFormatting sqref="F26:AC26">
    <x:cfRule type="containsText" dxfId="18" priority="19" operator="containsText" text="●"/>
  </x:conditionalFormatting>
  <x:conditionalFormatting sqref="F27:AC27">
    <x:cfRule type="containsText" dxfId="19" priority="20" operator="containsText" text="●"/>
  </x:conditionalFormatting>
  <x:conditionalFormatting sqref="F28:AC28">
    <x:cfRule type="containsText" dxfId="20" priority="21" operator="containsText" text="●"/>
  </x:conditionalFormatting>
  <x:conditionalFormatting sqref="F29:AC29">
    <x:cfRule type="containsText" dxfId="21" priority="22" operator="containsText" text="●"/>
  </x:conditionalFormatting>
  <x:conditionalFormatting sqref="F30:AC30">
    <x:cfRule type="containsText" dxfId="22" priority="23" operator="containsText" text="●"/>
  </x:conditionalFormatting>
  <x:conditionalFormatting sqref="F31:AC31">
    <x:cfRule type="containsText" dxfId="23" priority="24" operator="containsText" text="●"/>
  </x:conditionalFormatting>
  <x:conditionalFormatting sqref="F32:AC32">
    <x:cfRule type="containsText" dxfId="24" priority="25" operator="containsText" text="●"/>
  </x:conditionalFormatting>
  <x:conditionalFormatting sqref="F33:AC33">
    <x:cfRule type="containsText" dxfId="25" priority="26" operator="containsText" text="●"/>
  </x:conditionalFormatting>
  <x:conditionalFormatting sqref="F34:AC34">
    <x:cfRule type="containsText" dxfId="26" priority="27" operator="containsText" text="●"/>
  </x:conditionalFormatting>
  <x:conditionalFormatting sqref="F35:AC35">
    <x:cfRule type="containsText" dxfId="27" priority="28" operator="containsText" text="●"/>
  </x:conditionalFormatting>
  <x:conditionalFormatting sqref="F36:AC36">
    <x:cfRule type="containsText" dxfId="28" priority="29" operator="containsText" text="●"/>
  </x:conditionalFormatting>
  <x:conditionalFormatting sqref="F37:AC37">
    <x:cfRule type="containsText" dxfId="29" priority="30" operator="containsText" text="●"/>
  </x:conditionalFormatting>
  <x:conditionalFormatting sqref="F38:AC38">
    <x:cfRule type="containsText" dxfId="30" priority="31" operator="containsText" text="●"/>
  </x:conditionalFormatting>
  <x:conditionalFormatting sqref="F39:AC39">
    <x:cfRule type="containsText" dxfId="31" priority="32" operator="containsText" text="●"/>
  </x:conditionalFormatting>
  <x:conditionalFormatting sqref="F40:AC40">
    <x:cfRule type="containsText" dxfId="32" priority="33" operator="containsText" text="●"/>
  </x:conditionalFormatting>
  <x:conditionalFormatting sqref="F41:AC41">
    <x:cfRule type="containsText" dxfId="33" priority="34" operator="containsText" text="●"/>
  </x:conditionalFormatting>
  <x:conditionalFormatting sqref="F42:AC42">
    <x:cfRule type="containsText" dxfId="34" priority="35" operator="containsText" text="●"/>
  </x:conditionalFormatting>
  <x:conditionalFormatting sqref="F43:AC43">
    <x:cfRule type="containsText" dxfId="35" priority="36" operator="containsText" text="●"/>
  </x:conditionalFormatting>
  <x:dataValidations count="36">
    <x:dataValidation type="whole" operator="between" sqref="C8:D8">
      <x:formula1>1</x:formula1>
      <x:formula2>24</x:formula2>
    </x:dataValidation>
    <x:dataValidation type="whole" operator="between" sqref="C9:D9">
      <x:formula1>1</x:formula1>
      <x:formula2>24</x:formula2>
    </x:dataValidation>
    <x:dataValidation type="whole" operator="between" sqref="C10:D10">
      <x:formula1>1</x:formula1>
      <x:formula2>24</x:formula2>
    </x:dataValidation>
    <x:dataValidation type="whole" operator="between" sqref="C11:D11">
      <x:formula1>1</x:formula1>
      <x:formula2>24</x:formula2>
    </x:dataValidation>
    <x:dataValidation type="whole" operator="between" sqref="C12:D12">
      <x:formula1>1</x:formula1>
      <x:formula2>24</x:formula2>
    </x:dataValidation>
    <x:dataValidation type="whole" operator="between" sqref="C13:D13">
      <x:formula1>1</x:formula1>
      <x:formula2>24</x:formula2>
    </x:dataValidation>
    <x:dataValidation type="whole" operator="between" sqref="C14:D14">
      <x:formula1>1</x:formula1>
      <x:formula2>24</x:formula2>
    </x:dataValidation>
    <x:dataValidation type="whole" operator="between" sqref="C15:D15">
      <x:formula1>1</x:formula1>
      <x:formula2>24</x:formula2>
    </x:dataValidation>
    <x:dataValidation type="whole" operator="between" sqref="C16:D16">
      <x:formula1>1</x:formula1>
      <x:formula2>24</x:formula2>
    </x:dataValidation>
    <x:dataValidation type="whole" operator="between" sqref="C17:D17">
      <x:formula1>1</x:formula1>
      <x:formula2>24</x:formula2>
    </x:dataValidation>
    <x:dataValidation type="whole" operator="between" sqref="C18:D18">
      <x:formula1>1</x:formula1>
      <x:formula2>24</x:formula2>
    </x:dataValidation>
    <x:dataValidation type="whole" operator="between" sqref="C19:D19">
      <x:formula1>1</x:formula1>
      <x:formula2>24</x:formula2>
    </x:dataValidation>
    <x:dataValidation type="whole" operator="between" sqref="C20:D20">
      <x:formula1>1</x:formula1>
      <x:formula2>24</x:formula2>
    </x:dataValidation>
    <x:dataValidation type="whole" operator="between" sqref="C21:D21">
      <x:formula1>1</x:formula1>
      <x:formula2>24</x:formula2>
    </x:dataValidation>
    <x:dataValidation type="whole" operator="between" sqref="C22:D22">
      <x:formula1>1</x:formula1>
      <x:formula2>24</x:formula2>
    </x:dataValidation>
    <x:dataValidation type="whole" operator="between" sqref="C23:D23">
      <x:formula1>1</x:formula1>
      <x:formula2>24</x:formula2>
    </x:dataValidation>
    <x:dataValidation type="whole" operator="between" sqref="C24:D24">
      <x:formula1>1</x:formula1>
      <x:formula2>24</x:formula2>
    </x:dataValidation>
    <x:dataValidation type="whole" operator="between" sqref="C25:D25">
      <x:formula1>1</x:formula1>
      <x:formula2>24</x:formula2>
    </x:dataValidation>
    <x:dataValidation type="whole" operator="between" sqref="C26:D26">
      <x:formula1>1</x:formula1>
      <x:formula2>24</x:formula2>
    </x:dataValidation>
    <x:dataValidation type="whole" operator="between" sqref="C27:D27">
      <x:formula1>1</x:formula1>
      <x:formula2>24</x:formula2>
    </x:dataValidation>
    <x:dataValidation type="whole" operator="between" sqref="C28:D28">
      <x:formula1>1</x:formula1>
      <x:formula2>24</x:formula2>
    </x:dataValidation>
    <x:dataValidation type="whole" operator="between" sqref="C29:D29">
      <x:formula1>1</x:formula1>
      <x:formula2>24</x:formula2>
    </x:dataValidation>
    <x:dataValidation type="whole" operator="between" sqref="C30:D30">
      <x:formula1>1</x:formula1>
      <x:formula2>24</x:formula2>
    </x:dataValidation>
    <x:dataValidation type="whole" operator="between" sqref="C31:D31">
      <x:formula1>1</x:formula1>
      <x:formula2>24</x:formula2>
    </x:dataValidation>
    <x:dataValidation type="whole" operator="between" sqref="C32:D32">
      <x:formula1>1</x:formula1>
      <x:formula2>24</x:formula2>
    </x:dataValidation>
    <x:dataValidation type="whole" operator="between" sqref="C33:D33">
      <x:formula1>1</x:formula1>
      <x:formula2>24</x:formula2>
    </x:dataValidation>
    <x:dataValidation type="whole" operator="between" sqref="C34:D34">
      <x:formula1>1</x:formula1>
      <x:formula2>24</x:formula2>
    </x:dataValidation>
    <x:dataValidation type="whole" operator="between" sqref="C35:D35">
      <x:formula1>1</x:formula1>
      <x:formula2>24</x:formula2>
    </x:dataValidation>
    <x:dataValidation type="whole" operator="between" sqref="C36:D36">
      <x:formula1>1</x:formula1>
      <x:formula2>24</x:formula2>
    </x:dataValidation>
    <x:dataValidation type="whole" operator="between" sqref="C37:D37">
      <x:formula1>1</x:formula1>
      <x:formula2>24</x:formula2>
    </x:dataValidation>
    <x:dataValidation type="whole" operator="between" sqref="C38:D38">
      <x:formula1>1</x:formula1>
      <x:formula2>24</x:formula2>
    </x:dataValidation>
    <x:dataValidation type="whole" operator="between" sqref="C39:D39">
      <x:formula1>1</x:formula1>
      <x:formula2>24</x:formula2>
    </x:dataValidation>
    <x:dataValidation type="whole" operator="between" sqref="C40:D40">
      <x:formula1>1</x:formula1>
      <x:formula2>24</x:formula2>
    </x:dataValidation>
    <x:dataValidation type="whole" operator="between" sqref="C41:D41">
      <x:formula1>1</x:formula1>
      <x:formula2>24</x:formula2>
    </x:dataValidation>
    <x:dataValidation type="whole" operator="between" sqref="C42:D42">
      <x:formula1>1</x:formula1>
      <x:formula2>24</x:formula2>
    </x:dataValidation>
    <x:dataValidation type="whole" operator="between" sqref="C43:D43">
      <x:formula1>1</x:formula1>
      <x:formula2>24</x:formula2>
    </x:dataValidation>
  </x:dataValidations>
  <x:pageMargins left="0.7" right="0.7" top="0.75" bottom="0.75" header="0.3" footer="0.3"/>
</x:worksheet>
</file>